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tabRatio="853" activeTab="1"/>
  </bookViews>
  <sheets>
    <sheet name="расходы3 " sheetId="1" r:id="rId1"/>
    <sheet name="ведомств.4" sheetId="2" r:id="rId2"/>
  </sheets>
  <definedNames/>
  <calcPr fullCalcOnLoad="1"/>
</workbook>
</file>

<file path=xl/sharedStrings.xml><?xml version="1.0" encoding="utf-8"?>
<sst xmlns="http://schemas.openxmlformats.org/spreadsheetml/2006/main" count="798" uniqueCount="132">
  <si>
    <t>09</t>
  </si>
  <si>
    <t>002 03 00</t>
  </si>
  <si>
    <t>Другие вопросы в области национальной безопасности и правоохранительной деятельности</t>
  </si>
  <si>
    <t>05</t>
  </si>
  <si>
    <t>500</t>
  </si>
  <si>
    <t>Выполнение функций органами местного самоуправления</t>
  </si>
  <si>
    <t>002 11 00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</si>
  <si>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</si>
  <si>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</si>
  <si>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218 00 00</t>
  </si>
  <si>
    <t>218 01 00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</si>
  <si>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</si>
  <si>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</si>
  <si>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</si>
  <si>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</si>
  <si>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Межбюджетные трансферты</t>
  </si>
  <si>
    <t>ВСЕГО:</t>
  </si>
  <si>
    <t>Центральный аппарат</t>
  </si>
  <si>
    <t>04</t>
  </si>
  <si>
    <t>07</t>
  </si>
  <si>
    <t>084</t>
  </si>
  <si>
    <t>450 00 00</t>
  </si>
  <si>
    <t>450 85 00</t>
  </si>
  <si>
    <t>Председатель законодательного (представительного) органов госуд.власти субъектов РФ и органов местного самоуправления</t>
  </si>
  <si>
    <t>Расходы на оплату услуг за опубликование информации в газете</t>
  </si>
  <si>
    <t>002 04 14</t>
  </si>
  <si>
    <t>080</t>
  </si>
  <si>
    <t>Мобилизационная  и вневойсковая подготовка</t>
  </si>
  <si>
    <t>Осуществление первичного воинского учета на территориях,где отсутствуют военные комиссариаты</t>
  </si>
  <si>
    <t>001 36 00</t>
  </si>
  <si>
    <t>Физическая культура и спорт</t>
  </si>
  <si>
    <t>02</t>
  </si>
  <si>
    <t>Руководство и управление в сфере установленных функций</t>
  </si>
  <si>
    <t>001 00 00</t>
  </si>
  <si>
    <t>03</t>
  </si>
  <si>
    <t>Благоустройство</t>
  </si>
  <si>
    <t>247 00 00</t>
  </si>
  <si>
    <t>600 00 00</t>
  </si>
  <si>
    <t xml:space="preserve">ВСЕГО  Р А С Х О Д О В </t>
  </si>
  <si>
    <t>ПР</t>
  </si>
  <si>
    <t>Прочие расходы</t>
  </si>
  <si>
    <t>14</t>
  </si>
  <si>
    <t>020 00 02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</si>
  <si>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</si>
  <si>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</si>
  <si>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</si>
  <si>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431 00 00</t>
  </si>
  <si>
    <t>Руководство и управление в сфере установленных функций органов госуд.власти субъектов РФ и органов местного самоуправления</t>
  </si>
  <si>
    <t>002 04 00</t>
  </si>
  <si>
    <t xml:space="preserve">               Наименование показателя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</si>
  <si>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</si>
  <si>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</si>
  <si>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Обеспечение проведения выборов и референдумов</t>
  </si>
  <si>
    <t>Национальная оборона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</si>
  <si>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</si>
  <si>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Рос.Федерации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</si>
  <si>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</si>
  <si>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</si>
  <si>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Расходы на уплату налога на имущество органов местного самоуправления</t>
  </si>
  <si>
    <t>Другие расходы на содержание органов местного самоуправления</t>
  </si>
  <si>
    <t>002 04 99</t>
  </si>
  <si>
    <t>Культура</t>
  </si>
  <si>
    <t>512 00 00</t>
  </si>
  <si>
    <t>Мероприятия в области здравоохранения, спорта и физической культуры, туризма</t>
  </si>
  <si>
    <t>512 97 00</t>
  </si>
  <si>
    <t>Здравоохранение, физическая культура и спорт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</si>
  <si>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</si>
  <si>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</si>
  <si>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 xml:space="preserve">               Наименование главного распорядителя кредитов</t>
  </si>
  <si>
    <t>Гл</t>
  </si>
  <si>
    <t>013</t>
  </si>
  <si>
    <t>Физкультурно-оздоровительная работа и спортивные мероприятия</t>
  </si>
  <si>
    <t>002 95 01</t>
  </si>
  <si>
    <t>Уплата налога на имущество организаций и земельного налога</t>
  </si>
  <si>
    <t>002 95 00</t>
  </si>
  <si>
    <t>Реализация других функций, связанных с обеспечением национальной безопасности и правоохранительной деятельности</t>
  </si>
  <si>
    <t>600 05 00</t>
  </si>
  <si>
    <t xml:space="preserve">600 05 00 </t>
  </si>
  <si>
    <t>Сумма (тыс.рублей)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</si>
  <si>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</si>
  <si>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</si>
  <si>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</si>
  <si>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</si>
  <si>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</si>
  <si>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</si>
  <si>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</si>
  <si>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</si>
  <si>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</si>
  <si>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</si>
  <si>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</si>
  <si>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</si>
  <si>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</si>
  <si>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431 01 00</t>
  </si>
  <si>
    <t>Молодежная политика и оздоровление детей</t>
  </si>
  <si>
    <t>Организационно-воспитательная работа с молодежью</t>
  </si>
  <si>
    <t>Рз</t>
  </si>
  <si>
    <t>ЦСР</t>
  </si>
  <si>
    <t>ВР</t>
  </si>
  <si>
    <t>01</t>
  </si>
  <si>
    <t>08</t>
  </si>
  <si>
    <t>11</t>
  </si>
  <si>
    <t>Глава муниципального образования</t>
  </si>
  <si>
    <t>Проведение мероприятий для детей и молодежи</t>
  </si>
  <si>
    <t>Иные  межбюджетные трансферты</t>
  </si>
  <si>
    <t>Осуществление полномочий органов местного самоуправления в области мероприятий по обеспечению безопасности людей на водных объектах, охране их жизни и здоровья</t>
  </si>
  <si>
    <t>Осуществление полномочий органов местного самоуправления в области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</si>
  <si>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Осуществление полномочий органов местного самоуправления в области разработки документов территориального планирования</t>
  </si>
  <si>
    <t>Приложение № 3</t>
  </si>
  <si>
    <t>Приложение № 4</t>
  </si>
  <si>
    <t xml:space="preserve">Расходы  бюджета сельского поселения Чисменское Волоколамского муниципального района Московской области на 2009 год по разделам, подразделам, целевым статьям и видам расходов бюджетов </t>
  </si>
  <si>
    <t>Ведомственная структура расходов бюджета сельского поселения Чисменское Волоколамского муниципального  района  Московской области на 2009 год</t>
  </si>
  <si>
    <t>Администрация сельского поселения Чисменское Волоколамского муниципального  района Московской области</t>
  </si>
  <si>
    <t>Совет депутатов сельского поселения Чисменское Волоколамского муниципального  района Московской области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</si>
  <si>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</t>
  </si>
  <si>
    <t>521 06 00</t>
  </si>
  <si>
    <t>521 06 01</t>
  </si>
  <si>
    <t>017</t>
  </si>
  <si>
    <t>521 06 02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</si>
  <si>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</t>
  </si>
  <si>
    <t>521 06 04</t>
  </si>
  <si>
    <t>521 06 05</t>
  </si>
  <si>
    <t>Осуществление полномочий органов местного самоуправления в области обеспечения малоимущих граждан, проживающих в поселении и нуждающихся в улучшении 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фонда, создания условий для жилищного строительства (в части капитального ремонта муниципального жилого фонда)</t>
  </si>
  <si>
    <t>521 06 07</t>
  </si>
  <si>
    <t>521 06 08</t>
  </si>
  <si>
    <t xml:space="preserve">Осуществление полномочий органов местного самоуправления в области организации проведения официальных физкультурно-оздоровительных и спортивных мероприятий     </t>
  </si>
  <si>
    <t>к решению Совета депутатов сельского поселения Чисменское Волоколамского муниципального  района от 18.12.2008г. №83/12</t>
  </si>
  <si>
    <t>001 36 01</t>
  </si>
  <si>
    <t xml:space="preserve">Другие вопросы в области культуры, кинематографии, средств массовой информации </t>
  </si>
  <si>
    <t>06</t>
  </si>
  <si>
    <t>Содержание объектов культурного наследия</t>
  </si>
  <si>
    <t xml:space="preserve">"О бюджете сельского поселения Чисменское Волоколамского муниципального  района на 2009 год" с учетом изменений, внесенных решениями Совета депутатов сельского поселения Чисменское №7/1 от 23.01.2009г., №17/2 от 06.03.2009г., №21/3 от 21.04.2009г., № 31/6 от 23.06.2009г., №38/8 от 12.08.2009г., №6/1 от 28.10.2009г. , № 19/3  от  18.12.2009г. </t>
  </si>
  <si>
    <t>"О бюджете сельского поселения Чисменское Волоколамского муниципального  района на 2009 год" с учетом изменений, внесенных решениями Совета депутатов сельского поселения Чисменское №7/1 от 23.01.2009г., №17/2 от 06.03.2009г., №21/3 от 21.04.2009г.,   №  31/6  от23.06.2009г., №38/8 от 12.08.2009г., № 6/1 от 28.10.2009г. , №19/3  от  18.12. 2009г.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</si>
</sst>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_р_."/>
    <numFmt numFmtId="167" formatCode="#,##0.0"/>
    <numFmt numFmtId="168" formatCode="#,##0&quot;р.&quot;"/>
    <numFmt numFmtId="169" formatCode="0.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.000"/>
    <numFmt numFmtId="185" formatCode="0.0%"/>
    <numFmt numFmtId="186" formatCode="0.0000"/>
    <numFmt numFmtId="187" formatCode="mmm/yyyy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i/>
      <sz val="10"/>
      <name val="Arial Cyr"/>
      <family val="0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color indexed="12"/>
      <name val="Arial Cyr"/>
      <family val="2"/>
    </font>
    <font>
      <i/>
      <sz val="9"/>
      <name val="Arial Cyr"/>
      <family val="0"/>
    </font>
    <font>
      <i/>
      <sz val="9"/>
      <color indexed="8"/>
      <name val="Arial Cyr"/>
      <family val="0"/>
    </font>
    <font>
      <i/>
      <sz val="10"/>
      <color indexed="12"/>
      <name val="Arial Cyr"/>
      <family val="0"/>
    </font>
    <font>
      <sz val="9"/>
      <color indexed="8"/>
      <name val="Arial Cyr"/>
      <family val="0"/>
    </font>
    <font>
      <b/>
      <i/>
      <sz val="9"/>
      <color indexed="8"/>
      <name val="Arial Cyr"/>
      <family val="0"/>
    </font>
    <font>
      <sz val="8"/>
      <color indexed="8"/>
      <name val="Arial"/>
      <family val="0"/>
    </font>
    <font>
      <u val="single"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48"/>
      <name val="Arial Cyr"/>
      <family val="0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 horizontal="right" vertical="center"/>
    </xf>
    <xf numFmtId="167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13" fillId="0" borderId="10" xfId="0" applyFont="1" applyBorder="1" applyAlignment="1" quotePrefix="1">
      <alignment horizontal="left"/>
    </xf>
    <xf numFmtId="0" fontId="13" fillId="0" borderId="10" xfId="0" applyFont="1" applyBorder="1" applyAlignment="1">
      <alignment horizontal="left"/>
    </xf>
    <xf numFmtId="167" fontId="12" fillId="0" borderId="10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15" fillId="0" borderId="10" xfId="0" applyFont="1" applyBorder="1" applyAlignment="1">
      <alignment horizontal="left"/>
    </xf>
    <xf numFmtId="167" fontId="15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wrapText="1"/>
    </xf>
    <xf numFmtId="164" fontId="12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164" fontId="9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18" fillId="0" borderId="0" xfId="0" applyFont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wrapText="1" shrinkToFit="1"/>
    </xf>
    <xf numFmtId="0" fontId="8" fillId="0" borderId="10" xfId="0" applyFont="1" applyBorder="1" applyAlignment="1">
      <alignment horizontal="justify" vertical="justify"/>
    </xf>
    <xf numFmtId="0" fontId="37" fillId="0" borderId="0" xfId="0" applyFont="1" applyAlignment="1">
      <alignment horizontal="left" vertical="justify"/>
    </xf>
    <xf numFmtId="0" fontId="37" fillId="0" borderId="10" xfId="0" applyFont="1" applyBorder="1" applyAlignment="1">
      <alignment horizontal="left" vertical="justify"/>
    </xf>
    <xf numFmtId="49" fontId="10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10" fillId="0" borderId="0" xfId="0" applyNumberFormat="1" applyFont="1" applyAlignment="1">
      <alignment horizontal="left" vertical="justify" wrapText="1"/>
    </xf>
    <xf numFmtId="0" fontId="10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8"/>
  <sheetViews>
    <sheetView zoomScaleSheetLayoutView="75" zoomScalePageLayoutView="0" workbookViewId="0" topLeftCell="A1">
      <selection activeCell="C4" sqref="C4:G4"/>
    </sheetView>
  </sheetViews>
  <sheetFormatPr defaultColWidth="9.00390625" defaultRowHeight="12.75"/>
  <cols>
    <col min="1" max="1" width="45.875" style="50" customWidth="1"/>
    <col min="2" max="2" width="0.2421875" style="50" hidden="1" customWidth="1"/>
    <col min="3" max="3" width="7.75390625" style="52" customWidth="1"/>
    <col min="4" max="4" width="7.25390625" style="52" customWidth="1"/>
    <col min="5" max="5" width="9.00390625" style="52" customWidth="1"/>
    <col min="6" max="6" width="7.25390625" style="52" customWidth="1"/>
    <col min="7" max="7" width="12.25390625" style="52" customWidth="1"/>
    <col min="8" max="8" width="11.125" style="0" customWidth="1"/>
    <col min="9" max="9" width="10.125" style="0" customWidth="1"/>
    <col min="10" max="10" width="9.25390625" style="0" customWidth="1"/>
  </cols>
  <sheetData>
    <row r="2" spans="3:10" ht="12.75" customHeight="1">
      <c r="C2" s="117" t="s">
        <v>107</v>
      </c>
      <c r="D2" s="117"/>
      <c r="E2" s="117"/>
      <c r="F2" s="117"/>
      <c r="G2" s="117"/>
      <c r="H2" s="8"/>
      <c r="J2" s="6"/>
    </row>
    <row r="3" spans="3:7" ht="39.75" customHeight="1">
      <c r="C3" s="117" t="s">
        <v>125</v>
      </c>
      <c r="D3" s="117"/>
      <c r="E3" s="117"/>
      <c r="F3" s="117"/>
      <c r="G3" s="117"/>
    </row>
    <row r="4" spans="3:7" ht="98.25" customHeight="1">
      <c r="C4" s="122" t="s">
        <v>130</v>
      </c>
      <c r="D4" s="122"/>
      <c r="E4" s="122"/>
      <c r="F4" s="122"/>
      <c r="G4" s="122"/>
    </row>
    <row r="5" spans="4:7" ht="12.75">
      <c r="D5" s="120"/>
      <c r="E5" s="121"/>
      <c r="F5" s="121"/>
      <c r="G5" s="121"/>
    </row>
    <row r="6" spans="1:8" ht="38.25" customHeight="1">
      <c r="A6" s="118" t="s">
        <v>109</v>
      </c>
      <c r="B6" s="118"/>
      <c r="C6" s="119"/>
      <c r="D6" s="119"/>
      <c r="E6" s="119"/>
      <c r="F6" s="119"/>
      <c r="G6" s="119"/>
      <c r="H6" s="4"/>
    </row>
    <row r="7" ht="12.75">
      <c r="G7" s="50"/>
    </row>
    <row r="8" spans="1:9" ht="24">
      <c r="A8" s="55" t="s">
        <v>49</v>
      </c>
      <c r="B8" s="55"/>
      <c r="C8" s="56" t="s">
        <v>95</v>
      </c>
      <c r="D8" s="56" t="s">
        <v>39</v>
      </c>
      <c r="E8" s="56" t="s">
        <v>96</v>
      </c>
      <c r="F8" s="56" t="s">
        <v>97</v>
      </c>
      <c r="G8" s="57" t="s">
        <v>78</v>
      </c>
      <c r="H8" s="10"/>
      <c r="I8" s="10"/>
    </row>
    <row r="9" spans="1:9" ht="12.75">
      <c r="A9" s="58" t="s">
        <v>50</v>
      </c>
      <c r="B9" s="58"/>
      <c r="C9" s="59" t="s">
        <v>98</v>
      </c>
      <c r="D9" s="59"/>
      <c r="E9" s="59"/>
      <c r="F9" s="59"/>
      <c r="G9" s="60">
        <f>SUM(G20,G30,G14,G10)</f>
        <v>6021.4</v>
      </c>
      <c r="H9" s="11"/>
      <c r="I9" s="11"/>
    </row>
    <row r="10" spans="1:9" ht="36">
      <c r="A10" s="34" t="s">
        <v>55</v>
      </c>
      <c r="B10" s="34"/>
      <c r="C10" s="35" t="s">
        <v>98</v>
      </c>
      <c r="D10" s="35" t="s">
        <v>31</v>
      </c>
      <c r="E10" s="35"/>
      <c r="F10" s="35"/>
      <c r="G10" s="36">
        <f>SUM(G11)</f>
        <v>679</v>
      </c>
      <c r="H10" s="11"/>
      <c r="I10" s="11"/>
    </row>
    <row r="11" spans="1:9" ht="36">
      <c r="A11" s="33" t="s">
        <v>47</v>
      </c>
      <c r="B11" s="33"/>
      <c r="C11" s="43" t="s">
        <v>98</v>
      </c>
      <c r="D11" s="43" t="s">
        <v>31</v>
      </c>
      <c r="E11" s="43" t="s">
        <v>57</v>
      </c>
      <c r="F11" s="43"/>
      <c r="G11" s="44">
        <f>SUM(G12)</f>
        <v>679</v>
      </c>
      <c r="H11" s="11"/>
      <c r="I11" s="11"/>
    </row>
    <row r="12" spans="1:9" ht="12.75">
      <c r="A12" s="33" t="s">
        <v>101</v>
      </c>
      <c r="B12" s="33"/>
      <c r="C12" s="43" t="s">
        <v>98</v>
      </c>
      <c r="D12" s="43" t="s">
        <v>31</v>
      </c>
      <c r="E12" s="43" t="s">
        <v>1</v>
      </c>
      <c r="F12" s="43"/>
      <c r="G12" s="44">
        <f>SUM(G13)</f>
        <v>679</v>
      </c>
      <c r="H12" s="11"/>
      <c r="I12" s="11"/>
    </row>
    <row r="13" spans="1:9" ht="24">
      <c r="A13" s="49" t="s">
        <v>5</v>
      </c>
      <c r="B13" s="49"/>
      <c r="C13" s="47" t="s">
        <v>98</v>
      </c>
      <c r="D13" s="47" t="s">
        <v>31</v>
      </c>
      <c r="E13" s="47" t="s">
        <v>1</v>
      </c>
      <c r="F13" s="47" t="s">
        <v>4</v>
      </c>
      <c r="G13" s="48">
        <v>679</v>
      </c>
      <c r="H13" s="11"/>
      <c r="I13" s="11"/>
    </row>
    <row r="14" spans="1:9" ht="48">
      <c r="A14" s="34" t="s">
        <v>56</v>
      </c>
      <c r="B14" s="34"/>
      <c r="C14" s="37" t="s">
        <v>98</v>
      </c>
      <c r="D14" s="37" t="s">
        <v>34</v>
      </c>
      <c r="E14" s="38"/>
      <c r="F14" s="38"/>
      <c r="G14" s="39">
        <f>SUM(G15)</f>
        <v>430</v>
      </c>
      <c r="H14" s="11"/>
      <c r="I14" s="11"/>
    </row>
    <row r="15" spans="1:9" ht="36">
      <c r="A15" s="33" t="s">
        <v>47</v>
      </c>
      <c r="B15" s="33"/>
      <c r="C15" s="61" t="s">
        <v>98</v>
      </c>
      <c r="D15" s="61" t="s">
        <v>34</v>
      </c>
      <c r="E15" s="61" t="s">
        <v>57</v>
      </c>
      <c r="F15" s="62"/>
      <c r="G15" s="63">
        <f>SUM(G16,G18)</f>
        <v>430</v>
      </c>
      <c r="H15" s="11"/>
      <c r="I15" s="11"/>
    </row>
    <row r="16" spans="1:9" s="7" customFormat="1" ht="12.75">
      <c r="A16" s="33" t="s">
        <v>17</v>
      </c>
      <c r="B16" s="33"/>
      <c r="C16" s="61" t="s">
        <v>98</v>
      </c>
      <c r="D16" s="61" t="s">
        <v>34</v>
      </c>
      <c r="E16" s="61" t="s">
        <v>48</v>
      </c>
      <c r="F16" s="61"/>
      <c r="G16" s="64">
        <f>SUM(G17)</f>
        <v>35.7</v>
      </c>
      <c r="H16" s="11"/>
      <c r="I16" s="11"/>
    </row>
    <row r="17" spans="1:9" ht="24">
      <c r="A17" s="49" t="s">
        <v>5</v>
      </c>
      <c r="B17" s="49"/>
      <c r="C17" s="47" t="s">
        <v>98</v>
      </c>
      <c r="D17" s="47" t="s">
        <v>34</v>
      </c>
      <c r="E17" s="47" t="s">
        <v>48</v>
      </c>
      <c r="F17" s="47" t="s">
        <v>4</v>
      </c>
      <c r="G17" s="65">
        <v>35.7</v>
      </c>
      <c r="H17" s="11"/>
      <c r="I17" s="11"/>
    </row>
    <row r="18" spans="1:9" s="7" customFormat="1" ht="36">
      <c r="A18" s="33" t="s">
        <v>23</v>
      </c>
      <c r="B18" s="33"/>
      <c r="C18" s="43" t="s">
        <v>98</v>
      </c>
      <c r="D18" s="43" t="s">
        <v>34</v>
      </c>
      <c r="E18" s="43" t="s">
        <v>6</v>
      </c>
      <c r="F18" s="43"/>
      <c r="G18" s="64">
        <f>SUM(G19)</f>
        <v>394.3</v>
      </c>
      <c r="H18" s="11"/>
      <c r="I18" s="11"/>
    </row>
    <row r="19" spans="1:9" ht="24">
      <c r="A19" s="49" t="s">
        <v>5</v>
      </c>
      <c r="B19" s="49"/>
      <c r="C19" s="47" t="s">
        <v>98</v>
      </c>
      <c r="D19" s="47" t="s">
        <v>34</v>
      </c>
      <c r="E19" s="47" t="s">
        <v>6</v>
      </c>
      <c r="F19" s="47" t="s">
        <v>4</v>
      </c>
      <c r="G19" s="65">
        <v>394.3</v>
      </c>
      <c r="H19" s="11"/>
      <c r="I19" s="11"/>
    </row>
    <row r="20" spans="1:9" ht="36">
      <c r="A20" s="34" t="s">
        <v>51</v>
      </c>
      <c r="B20" s="34"/>
      <c r="C20" s="35" t="s">
        <v>98</v>
      </c>
      <c r="D20" s="35" t="s">
        <v>18</v>
      </c>
      <c r="E20" s="35"/>
      <c r="F20" s="35"/>
      <c r="G20" s="36">
        <f>SUM(G21)</f>
        <v>4736</v>
      </c>
      <c r="H20" s="1"/>
      <c r="I20" s="11"/>
    </row>
    <row r="21" spans="1:9" ht="36">
      <c r="A21" s="33" t="s">
        <v>47</v>
      </c>
      <c r="B21" s="33"/>
      <c r="C21" s="43" t="s">
        <v>98</v>
      </c>
      <c r="D21" s="43" t="s">
        <v>18</v>
      </c>
      <c r="E21" s="43" t="s">
        <v>57</v>
      </c>
      <c r="F21" s="43"/>
      <c r="G21" s="44">
        <f>SUM(G22,G27)</f>
        <v>4736</v>
      </c>
      <c r="H21" s="1"/>
      <c r="I21" s="11"/>
    </row>
    <row r="22" spans="1:9" s="7" customFormat="1" ht="12.75">
      <c r="A22" s="33" t="s">
        <v>17</v>
      </c>
      <c r="B22" s="33"/>
      <c r="C22" s="43" t="s">
        <v>98</v>
      </c>
      <c r="D22" s="43" t="s">
        <v>18</v>
      </c>
      <c r="E22" s="43" t="s">
        <v>48</v>
      </c>
      <c r="F22" s="43"/>
      <c r="G22" s="44">
        <f>SUM(G25)+G24</f>
        <v>4693.5</v>
      </c>
      <c r="H22" s="40"/>
      <c r="I22" s="11"/>
    </row>
    <row r="23" spans="1:9" s="7" customFormat="1" ht="24">
      <c r="A23" s="33" t="s">
        <v>24</v>
      </c>
      <c r="B23" s="33"/>
      <c r="C23" s="43" t="s">
        <v>98</v>
      </c>
      <c r="D23" s="43" t="s">
        <v>18</v>
      </c>
      <c r="E23" s="43" t="s">
        <v>25</v>
      </c>
      <c r="F23" s="43"/>
      <c r="G23" s="44">
        <f>G24</f>
        <v>72</v>
      </c>
      <c r="H23" s="40"/>
      <c r="I23" s="11"/>
    </row>
    <row r="24" spans="1:9" s="7" customFormat="1" ht="24">
      <c r="A24" s="49" t="s">
        <v>5</v>
      </c>
      <c r="B24" s="49"/>
      <c r="C24" s="47" t="s">
        <v>98</v>
      </c>
      <c r="D24" s="47" t="s">
        <v>18</v>
      </c>
      <c r="E24" s="47" t="s">
        <v>25</v>
      </c>
      <c r="F24" s="47" t="s">
        <v>4</v>
      </c>
      <c r="G24" s="48">
        <v>72</v>
      </c>
      <c r="H24" s="40"/>
      <c r="I24" s="11"/>
    </row>
    <row r="25" spans="1:9" ht="24">
      <c r="A25" s="33" t="s">
        <v>59</v>
      </c>
      <c r="B25" s="33"/>
      <c r="C25" s="43" t="s">
        <v>98</v>
      </c>
      <c r="D25" s="43" t="s">
        <v>18</v>
      </c>
      <c r="E25" s="43" t="s">
        <v>60</v>
      </c>
      <c r="F25" s="43"/>
      <c r="G25" s="64">
        <f>SUM(G26)</f>
        <v>4621.5</v>
      </c>
      <c r="H25" s="1"/>
      <c r="I25" s="11"/>
    </row>
    <row r="26" spans="1:9" ht="24">
      <c r="A26" s="49" t="s">
        <v>5</v>
      </c>
      <c r="B26" s="49"/>
      <c r="C26" s="47" t="s">
        <v>98</v>
      </c>
      <c r="D26" s="47" t="s">
        <v>18</v>
      </c>
      <c r="E26" s="47" t="s">
        <v>60</v>
      </c>
      <c r="F26" s="47" t="s">
        <v>4</v>
      </c>
      <c r="G26" s="65">
        <v>4621.5</v>
      </c>
      <c r="H26" s="1"/>
      <c r="I26" s="11"/>
    </row>
    <row r="27" spans="1:9" ht="24">
      <c r="A27" s="33" t="s">
        <v>73</v>
      </c>
      <c r="B27" s="33"/>
      <c r="C27" s="43" t="s">
        <v>98</v>
      </c>
      <c r="D27" s="43" t="s">
        <v>18</v>
      </c>
      <c r="E27" s="43" t="s">
        <v>74</v>
      </c>
      <c r="F27" s="43"/>
      <c r="G27" s="64">
        <f>SUM(G28)</f>
        <v>42.5</v>
      </c>
      <c r="H27" s="1"/>
      <c r="I27" s="11"/>
    </row>
    <row r="28" spans="1:9" ht="24">
      <c r="A28" s="33" t="s">
        <v>58</v>
      </c>
      <c r="B28" s="33"/>
      <c r="C28" s="43" t="s">
        <v>98</v>
      </c>
      <c r="D28" s="43" t="s">
        <v>18</v>
      </c>
      <c r="E28" s="43" t="s">
        <v>72</v>
      </c>
      <c r="F28" s="43"/>
      <c r="G28" s="64">
        <f>SUM(G29)</f>
        <v>42.5</v>
      </c>
      <c r="H28" s="1"/>
      <c r="I28" s="11"/>
    </row>
    <row r="29" spans="1:9" ht="24">
      <c r="A29" s="49" t="s">
        <v>5</v>
      </c>
      <c r="B29" s="49"/>
      <c r="C29" s="47" t="s">
        <v>98</v>
      </c>
      <c r="D29" s="47" t="s">
        <v>18</v>
      </c>
      <c r="E29" s="47" t="s">
        <v>72</v>
      </c>
      <c r="F29" s="47" t="s">
        <v>4</v>
      </c>
      <c r="G29" s="65">
        <v>42.5</v>
      </c>
      <c r="H29" s="1"/>
      <c r="I29" s="11"/>
    </row>
    <row r="30" spans="1:9" s="2" customFormat="1" ht="12.75">
      <c r="A30" s="34" t="s">
        <v>52</v>
      </c>
      <c r="B30" s="34"/>
      <c r="C30" s="35" t="s">
        <v>98</v>
      </c>
      <c r="D30" s="35" t="s">
        <v>19</v>
      </c>
      <c r="E30" s="35"/>
      <c r="F30" s="35"/>
      <c r="G30" s="36">
        <f>SUM(G31)</f>
        <v>176.4</v>
      </c>
      <c r="H30" s="12"/>
      <c r="I30" s="12"/>
    </row>
    <row r="31" spans="1:9" s="2" customFormat="1" ht="12.75">
      <c r="A31" s="33" t="s">
        <v>43</v>
      </c>
      <c r="B31" s="33"/>
      <c r="C31" s="43" t="s">
        <v>98</v>
      </c>
      <c r="D31" s="43" t="s">
        <v>19</v>
      </c>
      <c r="E31" s="43" t="s">
        <v>44</v>
      </c>
      <c r="F31" s="43"/>
      <c r="G31" s="44">
        <f>SUM(G32)</f>
        <v>176.4</v>
      </c>
      <c r="H31" s="12"/>
      <c r="I31" s="12"/>
    </row>
    <row r="32" spans="1:9" s="2" customFormat="1" ht="24">
      <c r="A32" s="33" t="s">
        <v>45</v>
      </c>
      <c r="B32" s="33"/>
      <c r="C32" s="43" t="s">
        <v>98</v>
      </c>
      <c r="D32" s="43" t="s">
        <v>19</v>
      </c>
      <c r="E32" s="43" t="s">
        <v>42</v>
      </c>
      <c r="F32" s="43"/>
      <c r="G32" s="44">
        <f>SUM(G33)</f>
        <v>176.4</v>
      </c>
      <c r="H32" s="12"/>
      <c r="I32" s="12"/>
    </row>
    <row r="33" spans="1:9" s="2" customFormat="1" ht="24">
      <c r="A33" s="49" t="s">
        <v>5</v>
      </c>
      <c r="B33" s="49"/>
      <c r="C33" s="47" t="s">
        <v>98</v>
      </c>
      <c r="D33" s="47" t="s">
        <v>19</v>
      </c>
      <c r="E33" s="47" t="s">
        <v>42</v>
      </c>
      <c r="F33" s="47" t="s">
        <v>4</v>
      </c>
      <c r="G33" s="48">
        <v>176.4</v>
      </c>
      <c r="H33" s="12"/>
      <c r="I33" s="12"/>
    </row>
    <row r="34" spans="1:9" s="2" customFormat="1" ht="12.75">
      <c r="A34" s="49"/>
      <c r="B34" s="49"/>
      <c r="C34" s="47"/>
      <c r="D34" s="47"/>
      <c r="E34" s="47"/>
      <c r="F34" s="47"/>
      <c r="G34" s="48"/>
      <c r="H34" s="12"/>
      <c r="I34" s="12"/>
    </row>
    <row r="35" spans="1:9" s="2" customFormat="1" ht="12.75">
      <c r="A35" s="77" t="s">
        <v>53</v>
      </c>
      <c r="B35" s="77"/>
      <c r="C35" s="59" t="s">
        <v>31</v>
      </c>
      <c r="D35" s="59"/>
      <c r="E35" s="59"/>
      <c r="F35" s="59"/>
      <c r="G35" s="60">
        <f>SUM(G36)</f>
        <v>233</v>
      </c>
      <c r="H35" s="12"/>
      <c r="I35" s="12"/>
    </row>
    <row r="36" spans="1:9" s="46" customFormat="1" ht="12.75">
      <c r="A36" s="78" t="s">
        <v>27</v>
      </c>
      <c r="B36" s="78"/>
      <c r="C36" s="35" t="s">
        <v>31</v>
      </c>
      <c r="D36" s="35" t="s">
        <v>34</v>
      </c>
      <c r="E36" s="35"/>
      <c r="F36" s="35"/>
      <c r="G36" s="36">
        <f>SUM(G37)</f>
        <v>233</v>
      </c>
      <c r="H36" s="45"/>
      <c r="I36" s="45"/>
    </row>
    <row r="37" spans="1:9" s="42" customFormat="1" ht="24">
      <c r="A37" s="33" t="s">
        <v>32</v>
      </c>
      <c r="B37" s="33"/>
      <c r="C37" s="43" t="s">
        <v>31</v>
      </c>
      <c r="D37" s="43" t="s">
        <v>34</v>
      </c>
      <c r="E37" s="43" t="s">
        <v>33</v>
      </c>
      <c r="F37" s="43"/>
      <c r="G37" s="44">
        <f>SUM(G38)+G41</f>
        <v>233</v>
      </c>
      <c r="H37" s="41"/>
      <c r="I37" s="41"/>
    </row>
    <row r="38" spans="1:9" s="42" customFormat="1" ht="24">
      <c r="A38" s="33" t="s">
        <v>28</v>
      </c>
      <c r="B38" s="33"/>
      <c r="C38" s="43" t="s">
        <v>31</v>
      </c>
      <c r="D38" s="43" t="s">
        <v>34</v>
      </c>
      <c r="E38" s="43" t="s">
        <v>29</v>
      </c>
      <c r="F38" s="43"/>
      <c r="G38" s="44">
        <f>SUM(G39)</f>
        <v>188</v>
      </c>
      <c r="H38" s="41"/>
      <c r="I38" s="41"/>
    </row>
    <row r="39" spans="1:9" s="2" customFormat="1" ht="24">
      <c r="A39" s="49" t="s">
        <v>5</v>
      </c>
      <c r="B39" s="49"/>
      <c r="C39" s="47" t="s">
        <v>31</v>
      </c>
      <c r="D39" s="47" t="s">
        <v>34</v>
      </c>
      <c r="E39" s="47" t="s">
        <v>29</v>
      </c>
      <c r="F39" s="47" t="s">
        <v>4</v>
      </c>
      <c r="G39" s="48">
        <v>188</v>
      </c>
      <c r="H39" s="12"/>
      <c r="I39" s="12"/>
    </row>
    <row r="40" spans="1:9" s="2" customFormat="1" ht="24">
      <c r="A40" s="33" t="s">
        <v>28</v>
      </c>
      <c r="B40" s="33"/>
      <c r="C40" s="43" t="s">
        <v>31</v>
      </c>
      <c r="D40" s="43" t="s">
        <v>34</v>
      </c>
      <c r="E40" s="43" t="s">
        <v>126</v>
      </c>
      <c r="F40" s="43"/>
      <c r="G40" s="44">
        <v>45</v>
      </c>
      <c r="H40" s="12"/>
      <c r="I40" s="12"/>
    </row>
    <row r="41" spans="1:9" s="2" customFormat="1" ht="24">
      <c r="A41" s="49" t="s">
        <v>5</v>
      </c>
      <c r="B41" s="111"/>
      <c r="C41" s="47" t="s">
        <v>31</v>
      </c>
      <c r="D41" s="47" t="s">
        <v>34</v>
      </c>
      <c r="E41" s="47" t="s">
        <v>126</v>
      </c>
      <c r="F41" s="47" t="s">
        <v>4</v>
      </c>
      <c r="G41" s="48">
        <v>45</v>
      </c>
      <c r="H41" s="12"/>
      <c r="I41" s="12"/>
    </row>
    <row r="42" spans="1:7" s="2" customFormat="1" ht="24">
      <c r="A42" s="58" t="s">
        <v>11</v>
      </c>
      <c r="B42" s="58"/>
      <c r="C42" s="59" t="s">
        <v>34</v>
      </c>
      <c r="D42" s="59"/>
      <c r="E42" s="59"/>
      <c r="F42" s="59"/>
      <c r="G42" s="60">
        <f>SUM(G43,G47)</f>
        <v>67.3</v>
      </c>
    </row>
    <row r="43" spans="1:7" s="2" customFormat="1" ht="36">
      <c r="A43" s="34" t="s">
        <v>54</v>
      </c>
      <c r="B43" s="34"/>
      <c r="C43" s="79" t="s">
        <v>34</v>
      </c>
      <c r="D43" s="79" t="s">
        <v>0</v>
      </c>
      <c r="E43" s="79"/>
      <c r="F43" s="79"/>
      <c r="G43" s="80">
        <f>SUM(G44)</f>
        <v>30</v>
      </c>
    </row>
    <row r="44" spans="1:7" s="2" customFormat="1" ht="36">
      <c r="A44" s="33" t="s">
        <v>7</v>
      </c>
      <c r="B44" s="33"/>
      <c r="C44" s="66" t="s">
        <v>34</v>
      </c>
      <c r="D44" s="66" t="s">
        <v>0</v>
      </c>
      <c r="E44" s="66" t="s">
        <v>9</v>
      </c>
      <c r="F44" s="66"/>
      <c r="G44" s="67">
        <f>SUM(G45)</f>
        <v>30</v>
      </c>
    </row>
    <row r="45" spans="1:7" s="7" customFormat="1" ht="36">
      <c r="A45" s="33" t="s">
        <v>8</v>
      </c>
      <c r="B45" s="33"/>
      <c r="C45" s="66" t="s">
        <v>34</v>
      </c>
      <c r="D45" s="66" t="s">
        <v>0</v>
      </c>
      <c r="E45" s="66" t="s">
        <v>10</v>
      </c>
      <c r="F45" s="66"/>
      <c r="G45" s="67">
        <f>SUM(G46)</f>
        <v>30</v>
      </c>
    </row>
    <row r="46" spans="1:7" s="2" customFormat="1" ht="24">
      <c r="A46" s="49" t="s">
        <v>5</v>
      </c>
      <c r="B46" s="49"/>
      <c r="C46" s="68" t="s">
        <v>34</v>
      </c>
      <c r="D46" s="68" t="s">
        <v>0</v>
      </c>
      <c r="E46" s="68" t="s">
        <v>10</v>
      </c>
      <c r="F46" s="68" t="s">
        <v>4</v>
      </c>
      <c r="G46" s="69">
        <v>30</v>
      </c>
    </row>
    <row r="47" spans="1:7" s="2" customFormat="1" ht="36">
      <c r="A47" s="34" t="s">
        <v>2</v>
      </c>
      <c r="B47" s="34"/>
      <c r="C47" s="79" t="s">
        <v>34</v>
      </c>
      <c r="D47" s="79" t="s">
        <v>41</v>
      </c>
      <c r="E47" s="79"/>
      <c r="F47" s="79"/>
      <c r="G47" s="80">
        <f>SUM(G48)</f>
        <v>37.3</v>
      </c>
    </row>
    <row r="48" spans="1:7" s="2" customFormat="1" ht="36">
      <c r="A48" s="33" t="s">
        <v>75</v>
      </c>
      <c r="B48" s="33"/>
      <c r="C48" s="66" t="s">
        <v>34</v>
      </c>
      <c r="D48" s="66" t="s">
        <v>41</v>
      </c>
      <c r="E48" s="66" t="s">
        <v>36</v>
      </c>
      <c r="F48" s="66"/>
      <c r="G48" s="67">
        <f>SUM(G49)</f>
        <v>37.3</v>
      </c>
    </row>
    <row r="49" spans="1:9" s="2" customFormat="1" ht="24">
      <c r="A49" s="49" t="s">
        <v>5</v>
      </c>
      <c r="B49" s="49"/>
      <c r="C49" s="47" t="s">
        <v>34</v>
      </c>
      <c r="D49" s="47" t="s">
        <v>41</v>
      </c>
      <c r="E49" s="68" t="s">
        <v>36</v>
      </c>
      <c r="F49" s="68" t="s">
        <v>4</v>
      </c>
      <c r="G49" s="48">
        <v>37.3</v>
      </c>
      <c r="H49" s="12"/>
      <c r="I49" s="12"/>
    </row>
    <row r="50" spans="1:9" s="2" customFormat="1" ht="12.75">
      <c r="A50" s="49"/>
      <c r="B50" s="49"/>
      <c r="C50" s="47"/>
      <c r="D50" s="47"/>
      <c r="E50" s="47"/>
      <c r="F50" s="47"/>
      <c r="G50" s="48"/>
      <c r="H50" s="12"/>
      <c r="I50" s="12"/>
    </row>
    <row r="51" spans="1:7" s="3" customFormat="1" ht="12.75">
      <c r="A51" s="77" t="s">
        <v>12</v>
      </c>
      <c r="B51" s="77"/>
      <c r="C51" s="59" t="s">
        <v>3</v>
      </c>
      <c r="D51" s="59"/>
      <c r="E51" s="59"/>
      <c r="F51" s="59"/>
      <c r="G51" s="60">
        <f>SUM(G52)</f>
        <v>6790.000000000001</v>
      </c>
    </row>
    <row r="52" spans="1:7" s="2" customFormat="1" ht="12.75">
      <c r="A52" s="34" t="s">
        <v>35</v>
      </c>
      <c r="B52" s="34"/>
      <c r="C52" s="35" t="s">
        <v>3</v>
      </c>
      <c r="D52" s="35" t="s">
        <v>34</v>
      </c>
      <c r="E52" s="35"/>
      <c r="F52" s="35"/>
      <c r="G52" s="36">
        <f>SUM(G53)</f>
        <v>6790.000000000001</v>
      </c>
    </row>
    <row r="53" spans="1:7" s="2" customFormat="1" ht="12.75">
      <c r="A53" s="33" t="s">
        <v>35</v>
      </c>
      <c r="B53" s="33"/>
      <c r="C53" s="43" t="s">
        <v>3</v>
      </c>
      <c r="D53" s="43" t="s">
        <v>34</v>
      </c>
      <c r="E53" s="43" t="s">
        <v>37</v>
      </c>
      <c r="F53" s="43"/>
      <c r="G53" s="44">
        <f>SUM(G54,G56,G58,G60,G62,)</f>
        <v>6790.000000000001</v>
      </c>
    </row>
    <row r="54" spans="1:7" s="2" customFormat="1" ht="12.75">
      <c r="A54" s="33" t="s">
        <v>79</v>
      </c>
      <c r="B54" s="33"/>
      <c r="C54" s="43" t="s">
        <v>3</v>
      </c>
      <c r="D54" s="43" t="s">
        <v>34</v>
      </c>
      <c r="E54" s="43" t="s">
        <v>80</v>
      </c>
      <c r="F54" s="43"/>
      <c r="G54" s="44">
        <f>SUM(G55)</f>
        <v>2019.6</v>
      </c>
    </row>
    <row r="55" spans="1:7" s="2" customFormat="1" ht="24">
      <c r="A55" s="49" t="s">
        <v>5</v>
      </c>
      <c r="B55" s="81"/>
      <c r="C55" s="47" t="s">
        <v>3</v>
      </c>
      <c r="D55" s="47" t="s">
        <v>34</v>
      </c>
      <c r="E55" s="47" t="s">
        <v>81</v>
      </c>
      <c r="F55" s="47" t="s">
        <v>4</v>
      </c>
      <c r="G55" s="48">
        <v>2019.6</v>
      </c>
    </row>
    <row r="56" spans="1:7" s="2" customFormat="1" ht="12.75">
      <c r="A56" s="33" t="s">
        <v>82</v>
      </c>
      <c r="B56" s="33"/>
      <c r="C56" s="43" t="s">
        <v>3</v>
      </c>
      <c r="D56" s="43" t="s">
        <v>34</v>
      </c>
      <c r="E56" s="43" t="s">
        <v>83</v>
      </c>
      <c r="F56" s="43"/>
      <c r="G56" s="44">
        <f>SUM(G57)</f>
        <v>2430</v>
      </c>
    </row>
    <row r="57" spans="1:7" s="2" customFormat="1" ht="24">
      <c r="A57" s="49" t="s">
        <v>5</v>
      </c>
      <c r="B57" s="81"/>
      <c r="C57" s="47" t="s">
        <v>3</v>
      </c>
      <c r="D57" s="47" t="s">
        <v>34</v>
      </c>
      <c r="E57" s="47" t="s">
        <v>84</v>
      </c>
      <c r="F57" s="47" t="s">
        <v>4</v>
      </c>
      <c r="G57" s="48">
        <v>2430</v>
      </c>
    </row>
    <row r="58" spans="1:7" s="2" customFormat="1" ht="12.75">
      <c r="A58" s="33" t="s">
        <v>85</v>
      </c>
      <c r="B58" s="33"/>
      <c r="C58" s="43" t="s">
        <v>3</v>
      </c>
      <c r="D58" s="43" t="s">
        <v>34</v>
      </c>
      <c r="E58" s="43" t="s">
        <v>86</v>
      </c>
      <c r="F58" s="43"/>
      <c r="G58" s="44">
        <f>SUM(G59)</f>
        <v>29.1</v>
      </c>
    </row>
    <row r="59" spans="1:7" s="2" customFormat="1" ht="24">
      <c r="A59" s="49" t="s">
        <v>5</v>
      </c>
      <c r="B59" s="81"/>
      <c r="C59" s="47" t="s">
        <v>3</v>
      </c>
      <c r="D59" s="47" t="s">
        <v>34</v>
      </c>
      <c r="E59" s="47" t="s">
        <v>87</v>
      </c>
      <c r="F59" s="47" t="s">
        <v>4</v>
      </c>
      <c r="G59" s="48">
        <v>29.1</v>
      </c>
    </row>
    <row r="60" spans="1:7" s="2" customFormat="1" ht="12.75">
      <c r="A60" s="33" t="s">
        <v>88</v>
      </c>
      <c r="B60" s="33"/>
      <c r="C60" s="43" t="s">
        <v>3</v>
      </c>
      <c r="D60" s="43" t="s">
        <v>34</v>
      </c>
      <c r="E60" s="43" t="s">
        <v>89</v>
      </c>
      <c r="F60" s="43"/>
      <c r="G60" s="44">
        <f>SUM(G61)</f>
        <v>340</v>
      </c>
    </row>
    <row r="61" spans="1:7" s="2" customFormat="1" ht="24">
      <c r="A61" s="49" t="s">
        <v>5</v>
      </c>
      <c r="B61" s="81"/>
      <c r="C61" s="47" t="s">
        <v>3</v>
      </c>
      <c r="D61" s="47" t="s">
        <v>34</v>
      </c>
      <c r="E61" s="47" t="s">
        <v>90</v>
      </c>
      <c r="F61" s="47" t="s">
        <v>4</v>
      </c>
      <c r="G61" s="48">
        <v>340</v>
      </c>
    </row>
    <row r="62" spans="1:7" s="2" customFormat="1" ht="24">
      <c r="A62" s="33" t="s">
        <v>91</v>
      </c>
      <c r="B62" s="33"/>
      <c r="C62" s="43" t="s">
        <v>3</v>
      </c>
      <c r="D62" s="43" t="s">
        <v>34</v>
      </c>
      <c r="E62" s="43" t="s">
        <v>76</v>
      </c>
      <c r="F62" s="43"/>
      <c r="G62" s="44">
        <f>SUM(G63)</f>
        <v>1971.3</v>
      </c>
    </row>
    <row r="63" spans="1:7" s="2" customFormat="1" ht="24">
      <c r="A63" s="49" t="s">
        <v>5</v>
      </c>
      <c r="B63" s="81"/>
      <c r="C63" s="47" t="s">
        <v>3</v>
      </c>
      <c r="D63" s="47" t="s">
        <v>34</v>
      </c>
      <c r="E63" s="47" t="s">
        <v>77</v>
      </c>
      <c r="F63" s="47" t="s">
        <v>4</v>
      </c>
      <c r="G63" s="48">
        <v>1971.3</v>
      </c>
    </row>
    <row r="64" spans="1:9" s="2" customFormat="1" ht="12.75">
      <c r="A64" s="76"/>
      <c r="B64" s="76"/>
      <c r="C64" s="47"/>
      <c r="D64" s="47"/>
      <c r="E64" s="47"/>
      <c r="F64" s="47"/>
      <c r="G64" s="48"/>
      <c r="H64" s="12"/>
      <c r="I64" s="12"/>
    </row>
    <row r="65" spans="1:7" ht="12.75">
      <c r="A65" s="77" t="s">
        <v>13</v>
      </c>
      <c r="B65" s="77"/>
      <c r="C65" s="59" t="s">
        <v>19</v>
      </c>
      <c r="D65" s="59"/>
      <c r="E65" s="59"/>
      <c r="F65" s="59"/>
      <c r="G65" s="60">
        <f>SUM(G66)</f>
        <v>23</v>
      </c>
    </row>
    <row r="66" spans="1:7" ht="12.75">
      <c r="A66" s="78" t="s">
        <v>93</v>
      </c>
      <c r="B66" s="78"/>
      <c r="C66" s="35" t="s">
        <v>19</v>
      </c>
      <c r="D66" s="35" t="s">
        <v>19</v>
      </c>
      <c r="E66" s="35"/>
      <c r="F66" s="35"/>
      <c r="G66" s="36">
        <f>SUM(G67)</f>
        <v>23</v>
      </c>
    </row>
    <row r="67" spans="1:7" s="7" customFormat="1" ht="24">
      <c r="A67" s="33" t="s">
        <v>94</v>
      </c>
      <c r="B67" s="33"/>
      <c r="C67" s="43" t="s">
        <v>19</v>
      </c>
      <c r="D67" s="43" t="s">
        <v>19</v>
      </c>
      <c r="E67" s="43" t="s">
        <v>46</v>
      </c>
      <c r="F67" s="43"/>
      <c r="G67" s="44">
        <f>SUM(G68)</f>
        <v>23</v>
      </c>
    </row>
    <row r="68" spans="1:7" s="7" customFormat="1" ht="12.75">
      <c r="A68" s="33" t="s">
        <v>102</v>
      </c>
      <c r="B68" s="33"/>
      <c r="C68" s="43" t="s">
        <v>19</v>
      </c>
      <c r="D68" s="43" t="s">
        <v>19</v>
      </c>
      <c r="E68" s="43" t="s">
        <v>92</v>
      </c>
      <c r="F68" s="43"/>
      <c r="G68" s="44">
        <f>SUM(G69)</f>
        <v>23</v>
      </c>
    </row>
    <row r="69" spans="1:7" s="2" customFormat="1" ht="24">
      <c r="A69" s="49" t="s">
        <v>5</v>
      </c>
      <c r="B69" s="49"/>
      <c r="C69" s="47" t="s">
        <v>19</v>
      </c>
      <c r="D69" s="47" t="s">
        <v>19</v>
      </c>
      <c r="E69" s="47" t="s">
        <v>92</v>
      </c>
      <c r="F69" s="47" t="s">
        <v>4</v>
      </c>
      <c r="G69" s="48">
        <v>23</v>
      </c>
    </row>
    <row r="70" spans="1:7" s="7" customFormat="1" ht="12.75">
      <c r="A70" s="33"/>
      <c r="B70" s="33"/>
      <c r="C70" s="43"/>
      <c r="D70" s="43"/>
      <c r="E70" s="66"/>
      <c r="F70" s="66"/>
      <c r="G70" s="67"/>
    </row>
    <row r="71" spans="1:7" s="3" customFormat="1" ht="24">
      <c r="A71" s="58" t="s">
        <v>14</v>
      </c>
      <c r="B71" s="58"/>
      <c r="C71" s="59" t="s">
        <v>99</v>
      </c>
      <c r="D71" s="59"/>
      <c r="E71" s="59"/>
      <c r="F71" s="59"/>
      <c r="G71" s="60">
        <f>SUM(G72,)+G78</f>
        <v>113.3</v>
      </c>
    </row>
    <row r="72" spans="1:7" ht="12.75">
      <c r="A72" s="34" t="s">
        <v>61</v>
      </c>
      <c r="B72" s="34"/>
      <c r="C72" s="35" t="s">
        <v>99</v>
      </c>
      <c r="D72" s="35" t="s">
        <v>98</v>
      </c>
      <c r="E72" s="35"/>
      <c r="F72" s="35"/>
      <c r="G72" s="36">
        <f>SUM(G73)</f>
        <v>30</v>
      </c>
    </row>
    <row r="73" spans="1:7" s="2" customFormat="1" ht="24">
      <c r="A73" s="33" t="s">
        <v>66</v>
      </c>
      <c r="B73" s="33"/>
      <c r="C73" s="43" t="s">
        <v>99</v>
      </c>
      <c r="D73" s="43" t="s">
        <v>98</v>
      </c>
      <c r="E73" s="43" t="s">
        <v>21</v>
      </c>
      <c r="F73" s="43"/>
      <c r="G73" s="44">
        <f>SUM(G74)</f>
        <v>30</v>
      </c>
    </row>
    <row r="74" spans="1:7" s="7" customFormat="1" ht="24">
      <c r="A74" s="33" t="s">
        <v>67</v>
      </c>
      <c r="B74" s="33"/>
      <c r="C74" s="43" t="s">
        <v>99</v>
      </c>
      <c r="D74" s="43" t="s">
        <v>98</v>
      </c>
      <c r="E74" s="43" t="s">
        <v>22</v>
      </c>
      <c r="F74" s="43"/>
      <c r="G74" s="44">
        <f>SUM(G75)</f>
        <v>30</v>
      </c>
    </row>
    <row r="75" spans="1:7" s="7" customFormat="1" ht="12.75">
      <c r="A75" s="49" t="s">
        <v>40</v>
      </c>
      <c r="B75" s="49"/>
      <c r="C75" s="47" t="s">
        <v>99</v>
      </c>
      <c r="D75" s="47" t="s">
        <v>98</v>
      </c>
      <c r="E75" s="47" t="s">
        <v>22</v>
      </c>
      <c r="F75" s="47" t="s">
        <v>70</v>
      </c>
      <c r="G75" s="48">
        <v>30</v>
      </c>
    </row>
    <row r="76" spans="1:7" s="7" customFormat="1" ht="24" customHeight="1">
      <c r="A76" s="114" t="s">
        <v>127</v>
      </c>
      <c r="B76" s="49"/>
      <c r="C76" s="35" t="s">
        <v>99</v>
      </c>
      <c r="D76" s="35" t="s">
        <v>128</v>
      </c>
      <c r="F76" s="35"/>
      <c r="G76" s="36">
        <f>G78</f>
        <v>83.3</v>
      </c>
    </row>
    <row r="77" spans="1:7" s="7" customFormat="1" ht="12.75" customHeight="1">
      <c r="A77" s="112" t="s">
        <v>129</v>
      </c>
      <c r="B77" s="49"/>
      <c r="C77" s="43" t="s">
        <v>99</v>
      </c>
      <c r="D77" s="43" t="s">
        <v>128</v>
      </c>
      <c r="E77" s="43" t="s">
        <v>22</v>
      </c>
      <c r="F77" s="35"/>
      <c r="G77" s="44">
        <f>G78</f>
        <v>83.3</v>
      </c>
    </row>
    <row r="78" spans="1:7" s="7" customFormat="1" ht="24" customHeight="1">
      <c r="A78" s="49" t="s">
        <v>5</v>
      </c>
      <c r="B78" s="49"/>
      <c r="C78" s="47" t="s">
        <v>99</v>
      </c>
      <c r="D78" s="47" t="s">
        <v>128</v>
      </c>
      <c r="E78" s="47" t="s">
        <v>22</v>
      </c>
      <c r="F78" s="47" t="s">
        <v>4</v>
      </c>
      <c r="G78" s="48">
        <v>83.3</v>
      </c>
    </row>
    <row r="79" spans="1:7" s="2" customFormat="1" ht="12.75">
      <c r="A79" s="49"/>
      <c r="B79" s="49"/>
      <c r="C79" s="47"/>
      <c r="D79" s="47"/>
      <c r="E79" s="68"/>
      <c r="F79" s="68"/>
      <c r="G79" s="69"/>
    </row>
    <row r="80" spans="1:7" s="2" customFormat="1" ht="12.75">
      <c r="A80" s="58" t="s">
        <v>65</v>
      </c>
      <c r="B80" s="58"/>
      <c r="C80" s="59" t="s">
        <v>0</v>
      </c>
      <c r="D80" s="59"/>
      <c r="E80" s="59"/>
      <c r="F80" s="59"/>
      <c r="G80" s="82">
        <f>SUM(G81)</f>
        <v>13</v>
      </c>
    </row>
    <row r="81" spans="1:9" ht="12.75">
      <c r="A81" s="34" t="s">
        <v>30</v>
      </c>
      <c r="B81" s="34"/>
      <c r="C81" s="35" t="s">
        <v>0</v>
      </c>
      <c r="D81" s="35" t="s">
        <v>99</v>
      </c>
      <c r="E81" s="35"/>
      <c r="F81" s="35"/>
      <c r="G81" s="36">
        <f>SUM(G82)</f>
        <v>13</v>
      </c>
      <c r="H81" s="11"/>
      <c r="I81" s="11"/>
    </row>
    <row r="82" spans="1:9" ht="24">
      <c r="A82" s="33" t="s">
        <v>71</v>
      </c>
      <c r="B82" s="33"/>
      <c r="C82" s="43" t="s">
        <v>0</v>
      </c>
      <c r="D82" s="43" t="s">
        <v>99</v>
      </c>
      <c r="E82" s="43" t="s">
        <v>62</v>
      </c>
      <c r="F82" s="43"/>
      <c r="G82" s="44">
        <f>SUM(G83)</f>
        <v>13</v>
      </c>
      <c r="H82" s="1"/>
      <c r="I82" s="11"/>
    </row>
    <row r="83" spans="1:9" s="7" customFormat="1" ht="24">
      <c r="A83" s="33" t="s">
        <v>63</v>
      </c>
      <c r="B83" s="33"/>
      <c r="C83" s="43" t="s">
        <v>0</v>
      </c>
      <c r="D83" s="43" t="s">
        <v>99</v>
      </c>
      <c r="E83" s="43" t="s">
        <v>64</v>
      </c>
      <c r="F83" s="43"/>
      <c r="G83" s="44">
        <f>SUM(G84)</f>
        <v>13</v>
      </c>
      <c r="H83" s="40"/>
      <c r="I83" s="40"/>
    </row>
    <row r="84" spans="1:9" s="2" customFormat="1" ht="24">
      <c r="A84" s="49" t="s">
        <v>5</v>
      </c>
      <c r="B84" s="49"/>
      <c r="C84" s="47" t="s">
        <v>0</v>
      </c>
      <c r="D84" s="47" t="s">
        <v>99</v>
      </c>
      <c r="E84" s="47" t="s">
        <v>64</v>
      </c>
      <c r="F84" s="47" t="s">
        <v>4</v>
      </c>
      <c r="G84" s="48">
        <v>13</v>
      </c>
      <c r="H84" s="12"/>
      <c r="I84" s="12"/>
    </row>
    <row r="85" spans="1:9" s="2" customFormat="1" ht="12.75">
      <c r="A85" s="49"/>
      <c r="B85" s="49"/>
      <c r="C85" s="47"/>
      <c r="D85" s="47"/>
      <c r="E85" s="47"/>
      <c r="F85" s="47"/>
      <c r="G85" s="48"/>
      <c r="H85" s="12"/>
      <c r="I85" s="12"/>
    </row>
    <row r="86" spans="1:9" s="2" customFormat="1" ht="12.75">
      <c r="A86" s="83" t="s">
        <v>15</v>
      </c>
      <c r="B86" s="83"/>
      <c r="C86" s="84" t="s">
        <v>100</v>
      </c>
      <c r="D86" s="84"/>
      <c r="E86" s="84"/>
      <c r="F86" s="84"/>
      <c r="G86" s="85">
        <f>SUM(G87)</f>
        <v>2994</v>
      </c>
      <c r="H86" s="12"/>
      <c r="I86" s="12"/>
    </row>
    <row r="87" spans="1:9" s="2" customFormat="1" ht="12.75">
      <c r="A87" s="70" t="s">
        <v>103</v>
      </c>
      <c r="B87" s="70"/>
      <c r="C87" s="71" t="s">
        <v>100</v>
      </c>
      <c r="D87" s="71" t="s">
        <v>18</v>
      </c>
      <c r="E87" s="71"/>
      <c r="F87" s="71"/>
      <c r="G87" s="72">
        <f>SUM(G88)</f>
        <v>2994</v>
      </c>
      <c r="H87" s="12"/>
      <c r="I87" s="12"/>
    </row>
    <row r="88" spans="1:9" s="2" customFormat="1" ht="72">
      <c r="A88" s="73" t="s">
        <v>113</v>
      </c>
      <c r="B88" s="73"/>
      <c r="C88" s="74" t="s">
        <v>100</v>
      </c>
      <c r="D88" s="74" t="s">
        <v>18</v>
      </c>
      <c r="E88" s="74" t="s">
        <v>114</v>
      </c>
      <c r="F88" s="74"/>
      <c r="G88" s="75">
        <f>SUM(G89,G91,G93,G95,G97,G99)</f>
        <v>2994</v>
      </c>
      <c r="H88" s="12"/>
      <c r="I88" s="12"/>
    </row>
    <row r="89" spans="1:9" s="2" customFormat="1" ht="48">
      <c r="A89" s="73" t="s">
        <v>104</v>
      </c>
      <c r="B89" s="73"/>
      <c r="C89" s="74" t="s">
        <v>100</v>
      </c>
      <c r="D89" s="74" t="s">
        <v>18</v>
      </c>
      <c r="E89" s="74" t="s">
        <v>115</v>
      </c>
      <c r="F89" s="74"/>
      <c r="G89" s="75">
        <f>SUM(G90)</f>
        <v>24</v>
      </c>
      <c r="H89" s="12"/>
      <c r="I89" s="12"/>
    </row>
    <row r="90" spans="1:9" s="2" customFormat="1" ht="12.75">
      <c r="A90" s="49" t="s">
        <v>103</v>
      </c>
      <c r="B90" s="49"/>
      <c r="C90" s="47" t="s">
        <v>100</v>
      </c>
      <c r="D90" s="47" t="s">
        <v>18</v>
      </c>
      <c r="E90" s="47" t="s">
        <v>115</v>
      </c>
      <c r="F90" s="47" t="s">
        <v>116</v>
      </c>
      <c r="G90" s="48">
        <v>24</v>
      </c>
      <c r="H90" s="12"/>
      <c r="I90" s="12"/>
    </row>
    <row r="91" spans="1:9" s="2" customFormat="1" ht="60">
      <c r="A91" s="73" t="s">
        <v>105</v>
      </c>
      <c r="B91" s="33"/>
      <c r="C91" s="74" t="s">
        <v>100</v>
      </c>
      <c r="D91" s="74" t="s">
        <v>18</v>
      </c>
      <c r="E91" s="74" t="s">
        <v>117</v>
      </c>
      <c r="F91" s="74"/>
      <c r="G91" s="44">
        <f>SUM(G92)</f>
        <v>25</v>
      </c>
      <c r="H91" s="12"/>
      <c r="I91" s="12"/>
    </row>
    <row r="92" spans="1:9" s="2" customFormat="1" ht="12.75">
      <c r="A92" s="49" t="s">
        <v>103</v>
      </c>
      <c r="B92" s="73"/>
      <c r="C92" s="47" t="s">
        <v>100</v>
      </c>
      <c r="D92" s="47" t="s">
        <v>18</v>
      </c>
      <c r="E92" s="47" t="s">
        <v>117</v>
      </c>
      <c r="F92" s="47" t="s">
        <v>116</v>
      </c>
      <c r="G92" s="48">
        <v>25</v>
      </c>
      <c r="H92" s="12"/>
      <c r="I92" s="12"/>
    </row>
    <row r="93" spans="1:9" s="2" customFormat="1" ht="84">
      <c r="A93" s="33" t="s">
        <v>118</v>
      </c>
      <c r="B93" s="73"/>
      <c r="C93" s="74" t="s">
        <v>100</v>
      </c>
      <c r="D93" s="74" t="s">
        <v>18</v>
      </c>
      <c r="E93" s="74" t="s">
        <v>119</v>
      </c>
      <c r="F93" s="74"/>
      <c r="G93" s="75">
        <f>SUM(G94)</f>
        <v>1000</v>
      </c>
      <c r="H93" s="12"/>
      <c r="I93" s="12"/>
    </row>
    <row r="94" spans="1:9" s="42" customFormat="1" ht="12.75">
      <c r="A94" s="49" t="s">
        <v>103</v>
      </c>
      <c r="B94" s="49"/>
      <c r="C94" s="47" t="s">
        <v>100</v>
      </c>
      <c r="D94" s="47" t="s">
        <v>18</v>
      </c>
      <c r="E94" s="47" t="s">
        <v>119</v>
      </c>
      <c r="F94" s="47" t="s">
        <v>116</v>
      </c>
      <c r="G94" s="48">
        <v>1000</v>
      </c>
      <c r="H94" s="41"/>
      <c r="I94" s="41"/>
    </row>
    <row r="95" spans="1:9" s="46" customFormat="1" ht="36">
      <c r="A95" s="73" t="s">
        <v>106</v>
      </c>
      <c r="B95" s="73"/>
      <c r="C95" s="74" t="s">
        <v>100</v>
      </c>
      <c r="D95" s="74" t="s">
        <v>18</v>
      </c>
      <c r="E95" s="74" t="s">
        <v>120</v>
      </c>
      <c r="F95" s="74"/>
      <c r="G95" s="75">
        <f>SUM(G96)</f>
        <v>1500</v>
      </c>
      <c r="H95" s="45"/>
      <c r="I95" s="45"/>
    </row>
    <row r="96" spans="1:9" s="2" customFormat="1" ht="12.75">
      <c r="A96" s="49" t="s">
        <v>103</v>
      </c>
      <c r="B96" s="49"/>
      <c r="C96" s="47" t="s">
        <v>100</v>
      </c>
      <c r="D96" s="47" t="s">
        <v>18</v>
      </c>
      <c r="E96" s="47" t="s">
        <v>120</v>
      </c>
      <c r="F96" s="47" t="s">
        <v>116</v>
      </c>
      <c r="G96" s="48">
        <v>1500</v>
      </c>
      <c r="H96" s="12"/>
      <c r="I96" s="12"/>
    </row>
    <row r="97" spans="1:9" s="2" customFormat="1" ht="120">
      <c r="A97" s="73" t="s">
        <v>121</v>
      </c>
      <c r="B97" s="49"/>
      <c r="C97" s="74" t="s">
        <v>100</v>
      </c>
      <c r="D97" s="74" t="s">
        <v>18</v>
      </c>
      <c r="E97" s="74" t="s">
        <v>122</v>
      </c>
      <c r="F97" s="74"/>
      <c r="G97" s="44">
        <f>SUM(G98)</f>
        <v>397</v>
      </c>
      <c r="H97" s="12"/>
      <c r="I97" s="12"/>
    </row>
    <row r="98" spans="1:9" s="2" customFormat="1" ht="12.75">
      <c r="A98" s="49" t="s">
        <v>103</v>
      </c>
      <c r="B98" s="49"/>
      <c r="C98" s="47" t="s">
        <v>100</v>
      </c>
      <c r="D98" s="47" t="s">
        <v>18</v>
      </c>
      <c r="E98" s="47" t="s">
        <v>122</v>
      </c>
      <c r="F98" s="47" t="s">
        <v>116</v>
      </c>
      <c r="G98" s="48">
        <v>397</v>
      </c>
      <c r="H98" s="12"/>
      <c r="I98" s="12"/>
    </row>
    <row r="99" spans="1:9" s="2" customFormat="1" ht="51">
      <c r="A99" s="110" t="s">
        <v>124</v>
      </c>
      <c r="B99" s="49"/>
      <c r="C99" s="74" t="s">
        <v>100</v>
      </c>
      <c r="D99" s="74" t="s">
        <v>18</v>
      </c>
      <c r="E99" s="74" t="s">
        <v>123</v>
      </c>
      <c r="F99" s="47"/>
      <c r="G99" s="44">
        <f>SUM(G100)</f>
        <v>48</v>
      </c>
      <c r="H99" s="12"/>
      <c r="I99" s="12"/>
    </row>
    <row r="100" spans="1:9" s="2" customFormat="1" ht="12.75">
      <c r="A100" s="49" t="s">
        <v>103</v>
      </c>
      <c r="B100" s="49"/>
      <c r="C100" s="47" t="s">
        <v>100</v>
      </c>
      <c r="D100" s="47" t="s">
        <v>18</v>
      </c>
      <c r="E100" s="47" t="s">
        <v>123</v>
      </c>
      <c r="F100" s="47" t="s">
        <v>116</v>
      </c>
      <c r="G100" s="48">
        <v>48</v>
      </c>
      <c r="H100" s="12"/>
      <c r="I100" s="12"/>
    </row>
    <row r="101" spans="1:7" ht="12.75">
      <c r="A101" s="86" t="s">
        <v>16</v>
      </c>
      <c r="B101" s="86"/>
      <c r="C101" s="87"/>
      <c r="D101" s="87"/>
      <c r="E101" s="87"/>
      <c r="F101" s="87"/>
      <c r="G101" s="88">
        <f>SUM(G86,G80,G71,G65,G51,G42,G35,G9)</f>
        <v>16255</v>
      </c>
    </row>
    <row r="102" spans="1:7" ht="12.75">
      <c r="A102" s="54"/>
      <c r="B102" s="54"/>
      <c r="G102" s="89"/>
    </row>
    <row r="103" spans="1:8" ht="12.75">
      <c r="A103" s="101"/>
      <c r="B103" s="54"/>
      <c r="C103" s="51"/>
      <c r="D103" s="51"/>
      <c r="E103" s="51"/>
      <c r="F103" s="51"/>
      <c r="G103" s="51"/>
      <c r="H103" s="8"/>
    </row>
    <row r="104" spans="1:8" ht="12.75">
      <c r="A104" s="51"/>
      <c r="B104" s="51"/>
      <c r="C104" s="51"/>
      <c r="D104" s="51"/>
      <c r="E104" s="51"/>
      <c r="F104" s="51"/>
      <c r="G104" s="51"/>
      <c r="H104" s="8"/>
    </row>
    <row r="105" spans="1:8" ht="12.75">
      <c r="A105" s="51"/>
      <c r="B105" s="51"/>
      <c r="C105" s="51"/>
      <c r="D105" s="51"/>
      <c r="E105" s="51"/>
      <c r="F105" s="51"/>
      <c r="G105" s="51"/>
      <c r="H105" s="8"/>
    </row>
    <row r="106" spans="1:8" ht="12.75">
      <c r="A106" s="54"/>
      <c r="B106" s="54"/>
      <c r="H106" s="1"/>
    </row>
    <row r="107" spans="1:8" ht="12.75">
      <c r="A107" s="53"/>
      <c r="B107" s="53"/>
      <c r="C107" s="90"/>
      <c r="D107" s="90"/>
      <c r="E107" s="90"/>
      <c r="F107" s="90"/>
      <c r="G107" s="90"/>
      <c r="H107" s="13"/>
    </row>
    <row r="108" spans="1:8" ht="12.75">
      <c r="A108" s="54"/>
      <c r="B108" s="54"/>
      <c r="H108" s="1"/>
    </row>
    <row r="109" spans="1:8" ht="12.75">
      <c r="A109" s="54"/>
      <c r="B109" s="54"/>
      <c r="H109" s="1"/>
    </row>
    <row r="110" spans="1:8" ht="12.75">
      <c r="A110" s="54"/>
      <c r="B110" s="54"/>
      <c r="H110" s="1"/>
    </row>
    <row r="111" spans="1:8" ht="12.75">
      <c r="A111" s="54"/>
      <c r="B111" s="54"/>
      <c r="H111" s="1"/>
    </row>
    <row r="112" spans="1:8" ht="12.75">
      <c r="A112" s="54"/>
      <c r="B112" s="54"/>
      <c r="H112" s="1"/>
    </row>
    <row r="113" spans="1:8" ht="12.75">
      <c r="A113" s="54"/>
      <c r="B113" s="54"/>
      <c r="H113" s="1"/>
    </row>
    <row r="114" spans="1:8" ht="12.75">
      <c r="A114" s="54"/>
      <c r="B114" s="54"/>
      <c r="H114" s="1"/>
    </row>
    <row r="115" spans="1:8" ht="12.75">
      <c r="A115" s="54"/>
      <c r="B115" s="54"/>
      <c r="H115" s="1"/>
    </row>
    <row r="116" spans="1:8" ht="12.75">
      <c r="A116" s="54"/>
      <c r="B116" s="54"/>
      <c r="H116" s="1"/>
    </row>
    <row r="117" spans="1:8" ht="12.75">
      <c r="A117" s="54"/>
      <c r="B117" s="54"/>
      <c r="H117" s="1"/>
    </row>
    <row r="118" spans="1:8" ht="12.75">
      <c r="A118" s="54"/>
      <c r="B118" s="54"/>
      <c r="H118" s="1"/>
    </row>
  </sheetData>
  <sheetProtection/>
  <mergeCells count="5">
    <mergeCell ref="C2:G2"/>
    <mergeCell ref="A6:G6"/>
    <mergeCell ref="D5:G5"/>
    <mergeCell ref="C4:G4"/>
    <mergeCell ref="C3:G3"/>
  </mergeCells>
  <printOptions/>
  <pageMargins left="0.75" right="0.75" top="1" bottom="1" header="0.5" footer="0.5"/>
  <pageSetup fitToHeight="4" horizontalDpi="600" verticalDpi="600" orientation="portrait" paperSize="9" scale="95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PageLayoutView="0" workbookViewId="0" topLeftCell="A1">
      <selection activeCell="H10" sqref="H10"/>
    </sheetView>
  </sheetViews>
  <sheetFormatPr defaultColWidth="9.125" defaultRowHeight="12.75"/>
  <cols>
    <col min="1" max="1" width="42.875" style="14" customWidth="1"/>
    <col min="2" max="2" width="5.875" style="96" customWidth="1"/>
    <col min="3" max="3" width="7.00390625" style="14" customWidth="1"/>
    <col min="4" max="4" width="5.375" style="14" customWidth="1"/>
    <col min="5" max="5" width="10.375" style="14" customWidth="1"/>
    <col min="6" max="6" width="6.00390625" style="14" customWidth="1"/>
    <col min="7" max="7" width="11.625" style="14" customWidth="1"/>
    <col min="8" max="8" width="10.00390625" style="14" customWidth="1"/>
    <col min="9" max="9" width="12.125" style="14" customWidth="1"/>
    <col min="10" max="10" width="13.75390625" style="14" customWidth="1"/>
    <col min="11" max="16384" width="9.125" style="14" customWidth="1"/>
  </cols>
  <sheetData>
    <row r="1" spans="3:8" ht="12.75" customHeight="1">
      <c r="C1" s="115" t="s">
        <v>108</v>
      </c>
      <c r="D1" s="116"/>
      <c r="E1" s="116"/>
      <c r="F1" s="116"/>
      <c r="G1" s="15"/>
      <c r="H1" s="15"/>
    </row>
    <row r="2" spans="3:8" ht="37.5" customHeight="1">
      <c r="C2" s="117" t="s">
        <v>125</v>
      </c>
      <c r="D2" s="117"/>
      <c r="E2" s="117"/>
      <c r="F2" s="117"/>
      <c r="G2" s="117"/>
      <c r="H2" s="15"/>
    </row>
    <row r="3" spans="1:29" ht="105" customHeight="1">
      <c r="A3" s="16"/>
      <c r="C3" s="122" t="s">
        <v>131</v>
      </c>
      <c r="D3" s="122"/>
      <c r="E3" s="122"/>
      <c r="F3" s="122"/>
      <c r="G3" s="122"/>
      <c r="H3" s="15"/>
      <c r="I3" s="17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>
      <c r="A4" s="16"/>
      <c r="D4" s="18"/>
      <c r="E4" s="15"/>
      <c r="F4" s="15"/>
      <c r="G4" s="15"/>
      <c r="H4" s="15"/>
      <c r="I4" s="17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8" ht="33.75" customHeight="1">
      <c r="A5" s="123" t="s">
        <v>110</v>
      </c>
      <c r="B5" s="123"/>
      <c r="C5" s="124"/>
      <c r="D5" s="124"/>
      <c r="E5" s="124"/>
      <c r="F5" s="124"/>
      <c r="G5" s="124"/>
      <c r="H5" s="19"/>
    </row>
    <row r="6" spans="1:8" ht="12">
      <c r="A6" s="19"/>
      <c r="B6" s="95"/>
      <c r="C6" s="19"/>
      <c r="D6" s="19"/>
      <c r="E6" s="19"/>
      <c r="F6" s="19"/>
      <c r="G6" s="17"/>
      <c r="H6" s="17"/>
    </row>
    <row r="7" spans="1:9" ht="36">
      <c r="A7" s="31" t="s">
        <v>68</v>
      </c>
      <c r="B7" s="94" t="s">
        <v>69</v>
      </c>
      <c r="C7" s="94" t="s">
        <v>95</v>
      </c>
      <c r="D7" s="94" t="s">
        <v>39</v>
      </c>
      <c r="E7" s="94" t="s">
        <v>96</v>
      </c>
      <c r="F7" s="94" t="s">
        <v>97</v>
      </c>
      <c r="G7" s="57" t="s">
        <v>78</v>
      </c>
      <c r="H7" s="20"/>
      <c r="I7" s="17"/>
    </row>
    <row r="8" spans="1:8" s="22" customFormat="1" ht="51">
      <c r="A8" s="99" t="s">
        <v>111</v>
      </c>
      <c r="B8" s="97" t="s">
        <v>26</v>
      </c>
      <c r="C8" s="92"/>
      <c r="D8" s="92"/>
      <c r="E8" s="92"/>
      <c r="F8" s="92"/>
      <c r="G8" s="93">
        <f>SUM(G9,G28,G35,G43,G56,G61,G69,G74)</f>
        <v>15825</v>
      </c>
      <c r="H8" s="21"/>
    </row>
    <row r="9" spans="1:8" s="22" customFormat="1" ht="12">
      <c r="A9" s="58" t="s">
        <v>50</v>
      </c>
      <c r="B9" s="103" t="s">
        <v>26</v>
      </c>
      <c r="C9" s="59" t="s">
        <v>98</v>
      </c>
      <c r="D9" s="59"/>
      <c r="E9" s="59"/>
      <c r="F9" s="59"/>
      <c r="G9" s="60">
        <f>SUM(G10,G14,G24)</f>
        <v>5591.4</v>
      </c>
      <c r="H9" s="21"/>
    </row>
    <row r="10" spans="1:8" s="22" customFormat="1" ht="36">
      <c r="A10" s="34" t="s">
        <v>55</v>
      </c>
      <c r="B10" s="79" t="s">
        <v>26</v>
      </c>
      <c r="C10" s="35" t="s">
        <v>98</v>
      </c>
      <c r="D10" s="35" t="s">
        <v>31</v>
      </c>
      <c r="E10" s="35"/>
      <c r="F10" s="35"/>
      <c r="G10" s="36">
        <f>SUM(G11)</f>
        <v>679</v>
      </c>
      <c r="H10" s="21"/>
    </row>
    <row r="11" spans="1:8" s="22" customFormat="1" ht="48">
      <c r="A11" s="33" t="s">
        <v>47</v>
      </c>
      <c r="B11" s="66" t="s">
        <v>26</v>
      </c>
      <c r="C11" s="43" t="s">
        <v>98</v>
      </c>
      <c r="D11" s="43" t="s">
        <v>31</v>
      </c>
      <c r="E11" s="43" t="s">
        <v>57</v>
      </c>
      <c r="F11" s="43"/>
      <c r="G11" s="44">
        <f>SUM(G12)</f>
        <v>679</v>
      </c>
      <c r="H11" s="21"/>
    </row>
    <row r="12" spans="1:8" s="22" customFormat="1" ht="12">
      <c r="A12" s="33" t="s">
        <v>101</v>
      </c>
      <c r="B12" s="66" t="s">
        <v>26</v>
      </c>
      <c r="C12" s="43" t="s">
        <v>98</v>
      </c>
      <c r="D12" s="43" t="s">
        <v>31</v>
      </c>
      <c r="E12" s="43" t="s">
        <v>1</v>
      </c>
      <c r="F12" s="43"/>
      <c r="G12" s="44">
        <f>SUM(G13)</f>
        <v>679</v>
      </c>
      <c r="H12" s="21"/>
    </row>
    <row r="13" spans="1:7" s="23" customFormat="1" ht="24">
      <c r="A13" s="49" t="s">
        <v>5</v>
      </c>
      <c r="B13" s="68" t="s">
        <v>26</v>
      </c>
      <c r="C13" s="47" t="s">
        <v>98</v>
      </c>
      <c r="D13" s="47" t="s">
        <v>31</v>
      </c>
      <c r="E13" s="47" t="s">
        <v>1</v>
      </c>
      <c r="F13" s="47" t="s">
        <v>4</v>
      </c>
      <c r="G13" s="48">
        <v>679</v>
      </c>
    </row>
    <row r="14" spans="1:8" ht="36">
      <c r="A14" s="34" t="s">
        <v>51</v>
      </c>
      <c r="B14" s="79" t="s">
        <v>26</v>
      </c>
      <c r="C14" s="35" t="s">
        <v>98</v>
      </c>
      <c r="D14" s="35" t="s">
        <v>18</v>
      </c>
      <c r="E14" s="35"/>
      <c r="F14" s="35"/>
      <c r="G14" s="36">
        <f>SUM(G15)</f>
        <v>4736</v>
      </c>
      <c r="H14" s="25"/>
    </row>
    <row r="15" spans="1:8" ht="48">
      <c r="A15" s="33" t="s">
        <v>47</v>
      </c>
      <c r="B15" s="66" t="s">
        <v>26</v>
      </c>
      <c r="C15" s="43" t="s">
        <v>98</v>
      </c>
      <c r="D15" s="43" t="s">
        <v>18</v>
      </c>
      <c r="E15" s="43" t="s">
        <v>57</v>
      </c>
      <c r="F15" s="43"/>
      <c r="G15" s="44">
        <f>SUM(G16,G21)</f>
        <v>4736</v>
      </c>
      <c r="H15" s="25"/>
    </row>
    <row r="16" spans="1:8" ht="12">
      <c r="A16" s="33" t="s">
        <v>17</v>
      </c>
      <c r="B16" s="66" t="s">
        <v>26</v>
      </c>
      <c r="C16" s="43" t="s">
        <v>98</v>
      </c>
      <c r="D16" s="43" t="s">
        <v>18</v>
      </c>
      <c r="E16" s="43" t="s">
        <v>48</v>
      </c>
      <c r="F16" s="43"/>
      <c r="G16" s="44">
        <f>SUM(G19)+G18</f>
        <v>4693.5</v>
      </c>
      <c r="H16" s="25"/>
    </row>
    <row r="17" spans="1:8" ht="24">
      <c r="A17" s="33" t="s">
        <v>24</v>
      </c>
      <c r="B17" s="66" t="s">
        <v>26</v>
      </c>
      <c r="C17" s="43" t="s">
        <v>98</v>
      </c>
      <c r="D17" s="43" t="s">
        <v>18</v>
      </c>
      <c r="E17" s="43" t="s">
        <v>25</v>
      </c>
      <c r="F17" s="43"/>
      <c r="G17" s="44">
        <f>SUM(G18)</f>
        <v>72</v>
      </c>
      <c r="H17" s="25"/>
    </row>
    <row r="18" spans="1:8" ht="24">
      <c r="A18" s="49" t="s">
        <v>5</v>
      </c>
      <c r="B18" s="68" t="s">
        <v>26</v>
      </c>
      <c r="C18" s="47" t="s">
        <v>98</v>
      </c>
      <c r="D18" s="47" t="s">
        <v>18</v>
      </c>
      <c r="E18" s="47" t="s">
        <v>25</v>
      </c>
      <c r="F18" s="47" t="s">
        <v>4</v>
      </c>
      <c r="G18" s="48">
        <v>72</v>
      </c>
      <c r="H18" s="25"/>
    </row>
    <row r="19" spans="1:8" ht="24">
      <c r="A19" s="33" t="s">
        <v>59</v>
      </c>
      <c r="B19" s="66" t="s">
        <v>26</v>
      </c>
      <c r="C19" s="43" t="s">
        <v>98</v>
      </c>
      <c r="D19" s="43" t="s">
        <v>18</v>
      </c>
      <c r="E19" s="43" t="s">
        <v>60</v>
      </c>
      <c r="F19" s="43"/>
      <c r="G19" s="64">
        <f>SUM(G20)</f>
        <v>4621.5</v>
      </c>
      <c r="H19" s="25"/>
    </row>
    <row r="20" spans="1:8" ht="24">
      <c r="A20" s="49" t="s">
        <v>5</v>
      </c>
      <c r="B20" s="68" t="s">
        <v>26</v>
      </c>
      <c r="C20" s="47" t="s">
        <v>98</v>
      </c>
      <c r="D20" s="47" t="s">
        <v>18</v>
      </c>
      <c r="E20" s="47" t="s">
        <v>60</v>
      </c>
      <c r="F20" s="47" t="s">
        <v>4</v>
      </c>
      <c r="G20" s="65">
        <v>4621.5</v>
      </c>
      <c r="H20" s="25"/>
    </row>
    <row r="21" spans="1:8" ht="24">
      <c r="A21" s="33" t="s">
        <v>73</v>
      </c>
      <c r="B21" s="66" t="s">
        <v>26</v>
      </c>
      <c r="C21" s="43" t="s">
        <v>98</v>
      </c>
      <c r="D21" s="43" t="s">
        <v>18</v>
      </c>
      <c r="E21" s="43" t="s">
        <v>74</v>
      </c>
      <c r="F21" s="43"/>
      <c r="G21" s="64">
        <f>SUM(G22)</f>
        <v>42.5</v>
      </c>
      <c r="H21" s="25"/>
    </row>
    <row r="22" spans="1:8" ht="24">
      <c r="A22" s="33" t="s">
        <v>58</v>
      </c>
      <c r="B22" s="66" t="s">
        <v>26</v>
      </c>
      <c r="C22" s="43" t="s">
        <v>98</v>
      </c>
      <c r="D22" s="43" t="s">
        <v>18</v>
      </c>
      <c r="E22" s="43" t="s">
        <v>72</v>
      </c>
      <c r="F22" s="43"/>
      <c r="G22" s="64">
        <f>SUM(G23)</f>
        <v>42.5</v>
      </c>
      <c r="H22" s="25"/>
    </row>
    <row r="23" spans="1:8" ht="24">
      <c r="A23" s="49" t="s">
        <v>5</v>
      </c>
      <c r="B23" s="68" t="s">
        <v>26</v>
      </c>
      <c r="C23" s="47" t="s">
        <v>98</v>
      </c>
      <c r="D23" s="47" t="s">
        <v>18</v>
      </c>
      <c r="E23" s="47" t="s">
        <v>72</v>
      </c>
      <c r="F23" s="47" t="s">
        <v>4</v>
      </c>
      <c r="G23" s="65">
        <v>42.5</v>
      </c>
      <c r="H23" s="25"/>
    </row>
    <row r="24" spans="1:8" ht="24">
      <c r="A24" s="34" t="s">
        <v>52</v>
      </c>
      <c r="B24" s="79" t="s">
        <v>26</v>
      </c>
      <c r="C24" s="35" t="s">
        <v>98</v>
      </c>
      <c r="D24" s="35" t="s">
        <v>19</v>
      </c>
      <c r="E24" s="35"/>
      <c r="F24" s="35"/>
      <c r="G24" s="36">
        <f>SUM(G25)</f>
        <v>176.4</v>
      </c>
      <c r="H24" s="25"/>
    </row>
    <row r="25" spans="1:8" ht="12">
      <c r="A25" s="33" t="s">
        <v>43</v>
      </c>
      <c r="B25" s="66" t="s">
        <v>26</v>
      </c>
      <c r="C25" s="43" t="s">
        <v>98</v>
      </c>
      <c r="D25" s="43" t="s">
        <v>19</v>
      </c>
      <c r="E25" s="43" t="s">
        <v>44</v>
      </c>
      <c r="F25" s="43"/>
      <c r="G25" s="44">
        <f>SUM(G26)</f>
        <v>176.4</v>
      </c>
      <c r="H25" s="25"/>
    </row>
    <row r="26" spans="1:8" ht="24">
      <c r="A26" s="33" t="s">
        <v>45</v>
      </c>
      <c r="B26" s="66" t="s">
        <v>26</v>
      </c>
      <c r="C26" s="43" t="s">
        <v>98</v>
      </c>
      <c r="D26" s="43" t="s">
        <v>19</v>
      </c>
      <c r="E26" s="43" t="s">
        <v>42</v>
      </c>
      <c r="F26" s="43"/>
      <c r="G26" s="44">
        <f>SUM(G27)</f>
        <v>176.4</v>
      </c>
      <c r="H26" s="25"/>
    </row>
    <row r="27" spans="1:8" ht="24">
      <c r="A27" s="49" t="s">
        <v>5</v>
      </c>
      <c r="B27" s="68" t="s">
        <v>26</v>
      </c>
      <c r="C27" s="47" t="s">
        <v>98</v>
      </c>
      <c r="D27" s="47" t="s">
        <v>19</v>
      </c>
      <c r="E27" s="47" t="s">
        <v>42</v>
      </c>
      <c r="F27" s="47" t="s">
        <v>4</v>
      </c>
      <c r="G27" s="48">
        <v>176.4</v>
      </c>
      <c r="H27" s="25"/>
    </row>
    <row r="28" spans="1:8" s="26" customFormat="1" ht="12">
      <c r="A28" s="77" t="s">
        <v>53</v>
      </c>
      <c r="B28" s="59" t="s">
        <v>26</v>
      </c>
      <c r="C28" s="59" t="s">
        <v>31</v>
      </c>
      <c r="D28" s="59"/>
      <c r="E28" s="59"/>
      <c r="F28" s="59"/>
      <c r="G28" s="60">
        <f>SUM(G29)</f>
        <v>233</v>
      </c>
      <c r="H28" s="25"/>
    </row>
    <row r="29" spans="1:8" s="26" customFormat="1" ht="12">
      <c r="A29" s="78" t="s">
        <v>27</v>
      </c>
      <c r="B29" s="35" t="s">
        <v>26</v>
      </c>
      <c r="C29" s="35" t="s">
        <v>31</v>
      </c>
      <c r="D29" s="35" t="s">
        <v>34</v>
      </c>
      <c r="E29" s="35"/>
      <c r="F29" s="35"/>
      <c r="G29" s="36">
        <f>SUM(G30)</f>
        <v>233</v>
      </c>
      <c r="H29" s="25"/>
    </row>
    <row r="30" spans="1:8" ht="24">
      <c r="A30" s="33" t="s">
        <v>32</v>
      </c>
      <c r="B30" s="66" t="s">
        <v>26</v>
      </c>
      <c r="C30" s="43" t="s">
        <v>31</v>
      </c>
      <c r="D30" s="43" t="s">
        <v>34</v>
      </c>
      <c r="E30" s="43" t="s">
        <v>33</v>
      </c>
      <c r="F30" s="43"/>
      <c r="G30" s="44">
        <f>SUM(G31)+G34</f>
        <v>233</v>
      </c>
      <c r="H30" s="24"/>
    </row>
    <row r="31" spans="1:8" ht="36">
      <c r="A31" s="33" t="s">
        <v>28</v>
      </c>
      <c r="B31" s="66" t="s">
        <v>26</v>
      </c>
      <c r="C31" s="43" t="s">
        <v>31</v>
      </c>
      <c r="D31" s="43" t="s">
        <v>34</v>
      </c>
      <c r="E31" s="43" t="s">
        <v>29</v>
      </c>
      <c r="F31" s="43"/>
      <c r="G31" s="44">
        <f>SUM(G32)</f>
        <v>188</v>
      </c>
      <c r="H31" s="24"/>
    </row>
    <row r="32" spans="1:8" ht="24">
      <c r="A32" s="49" t="s">
        <v>5</v>
      </c>
      <c r="B32" s="68" t="s">
        <v>26</v>
      </c>
      <c r="C32" s="47" t="s">
        <v>31</v>
      </c>
      <c r="D32" s="47" t="s">
        <v>34</v>
      </c>
      <c r="E32" s="47" t="s">
        <v>29</v>
      </c>
      <c r="F32" s="47" t="s">
        <v>4</v>
      </c>
      <c r="G32" s="48">
        <v>188</v>
      </c>
      <c r="H32" s="24"/>
    </row>
    <row r="33" spans="1:8" ht="36">
      <c r="A33" s="33" t="s">
        <v>28</v>
      </c>
      <c r="B33" s="66" t="s">
        <v>26</v>
      </c>
      <c r="C33" s="43" t="s">
        <v>31</v>
      </c>
      <c r="D33" s="43" t="s">
        <v>34</v>
      </c>
      <c r="E33" s="43" t="s">
        <v>126</v>
      </c>
      <c r="F33" s="43"/>
      <c r="G33" s="44">
        <v>45</v>
      </c>
      <c r="H33" s="24"/>
    </row>
    <row r="34" spans="1:8" ht="24">
      <c r="A34" s="49" t="s">
        <v>5</v>
      </c>
      <c r="B34" s="68" t="s">
        <v>26</v>
      </c>
      <c r="C34" s="47" t="s">
        <v>31</v>
      </c>
      <c r="D34" s="47" t="s">
        <v>34</v>
      </c>
      <c r="E34" s="47" t="s">
        <v>126</v>
      </c>
      <c r="F34" s="47" t="s">
        <v>4</v>
      </c>
      <c r="G34" s="48">
        <v>45</v>
      </c>
      <c r="H34" s="24"/>
    </row>
    <row r="35" spans="1:8" ht="24">
      <c r="A35" s="58" t="s">
        <v>11</v>
      </c>
      <c r="B35" s="103" t="s">
        <v>26</v>
      </c>
      <c r="C35" s="59" t="s">
        <v>34</v>
      </c>
      <c r="D35" s="59"/>
      <c r="E35" s="59"/>
      <c r="F35" s="59"/>
      <c r="G35" s="60">
        <f>SUM(G36,G40)</f>
        <v>67.3</v>
      </c>
      <c r="H35" s="24"/>
    </row>
    <row r="36" spans="1:8" ht="48">
      <c r="A36" s="34" t="s">
        <v>54</v>
      </c>
      <c r="B36" s="79" t="s">
        <v>26</v>
      </c>
      <c r="C36" s="79" t="s">
        <v>34</v>
      </c>
      <c r="D36" s="79" t="s">
        <v>0</v>
      </c>
      <c r="E36" s="79"/>
      <c r="F36" s="79"/>
      <c r="G36" s="80">
        <f>SUM(G37)</f>
        <v>30</v>
      </c>
      <c r="H36" s="24"/>
    </row>
    <row r="37" spans="1:8" ht="36">
      <c r="A37" s="33" t="s">
        <v>7</v>
      </c>
      <c r="B37" s="66" t="s">
        <v>26</v>
      </c>
      <c r="C37" s="66" t="s">
        <v>34</v>
      </c>
      <c r="D37" s="66" t="s">
        <v>0</v>
      </c>
      <c r="E37" s="66" t="s">
        <v>9</v>
      </c>
      <c r="F37" s="66"/>
      <c r="G37" s="67">
        <f>SUM(G38)</f>
        <v>30</v>
      </c>
      <c r="H37" s="24"/>
    </row>
    <row r="38" spans="1:8" ht="36">
      <c r="A38" s="33" t="s">
        <v>8</v>
      </c>
      <c r="B38" s="66" t="s">
        <v>26</v>
      </c>
      <c r="C38" s="66" t="s">
        <v>34</v>
      </c>
      <c r="D38" s="66" t="s">
        <v>0</v>
      </c>
      <c r="E38" s="66" t="s">
        <v>10</v>
      </c>
      <c r="F38" s="66"/>
      <c r="G38" s="67">
        <f>SUM(G39)</f>
        <v>30</v>
      </c>
      <c r="H38" s="24"/>
    </row>
    <row r="39" spans="1:8" ht="24">
      <c r="A39" s="49" t="s">
        <v>5</v>
      </c>
      <c r="B39" s="68" t="s">
        <v>26</v>
      </c>
      <c r="C39" s="68" t="s">
        <v>34</v>
      </c>
      <c r="D39" s="68" t="s">
        <v>0</v>
      </c>
      <c r="E39" s="68" t="s">
        <v>10</v>
      </c>
      <c r="F39" s="68" t="s">
        <v>4</v>
      </c>
      <c r="G39" s="69">
        <v>30</v>
      </c>
      <c r="H39" s="24"/>
    </row>
    <row r="40" spans="1:8" ht="36">
      <c r="A40" s="34" t="s">
        <v>2</v>
      </c>
      <c r="B40" s="79" t="s">
        <v>26</v>
      </c>
      <c r="C40" s="79" t="s">
        <v>34</v>
      </c>
      <c r="D40" s="79" t="s">
        <v>41</v>
      </c>
      <c r="E40" s="79"/>
      <c r="F40" s="79"/>
      <c r="G40" s="80">
        <f>SUM(G41)</f>
        <v>37.3</v>
      </c>
      <c r="H40" s="24"/>
    </row>
    <row r="41" spans="1:8" ht="36">
      <c r="A41" s="33" t="s">
        <v>75</v>
      </c>
      <c r="B41" s="66" t="s">
        <v>26</v>
      </c>
      <c r="C41" s="66" t="s">
        <v>34</v>
      </c>
      <c r="D41" s="66" t="s">
        <v>41</v>
      </c>
      <c r="E41" s="66" t="s">
        <v>36</v>
      </c>
      <c r="F41" s="66"/>
      <c r="G41" s="67">
        <f>SUM(G42)</f>
        <v>37.3</v>
      </c>
      <c r="H41" s="24"/>
    </row>
    <row r="42" spans="1:8" ht="24">
      <c r="A42" s="49" t="s">
        <v>5</v>
      </c>
      <c r="B42" s="68" t="s">
        <v>26</v>
      </c>
      <c r="C42" s="47" t="s">
        <v>34</v>
      </c>
      <c r="D42" s="47" t="s">
        <v>41</v>
      </c>
      <c r="E42" s="68" t="s">
        <v>36</v>
      </c>
      <c r="F42" s="68" t="s">
        <v>4</v>
      </c>
      <c r="G42" s="48">
        <v>37.3</v>
      </c>
      <c r="H42" s="24"/>
    </row>
    <row r="43" spans="1:8" ht="12">
      <c r="A43" s="77" t="s">
        <v>12</v>
      </c>
      <c r="B43" s="59" t="s">
        <v>26</v>
      </c>
      <c r="C43" s="59" t="s">
        <v>3</v>
      </c>
      <c r="D43" s="59"/>
      <c r="E43" s="59"/>
      <c r="F43" s="59"/>
      <c r="G43" s="60">
        <f>SUM(G44)</f>
        <v>6790.000000000001</v>
      </c>
      <c r="H43" s="24"/>
    </row>
    <row r="44" spans="1:8" ht="12">
      <c r="A44" s="34" t="s">
        <v>35</v>
      </c>
      <c r="B44" s="79" t="s">
        <v>26</v>
      </c>
      <c r="C44" s="35" t="s">
        <v>3</v>
      </c>
      <c r="D44" s="35" t="s">
        <v>34</v>
      </c>
      <c r="E44" s="35"/>
      <c r="F44" s="35"/>
      <c r="G44" s="36">
        <f>SUM(G45)</f>
        <v>6790.000000000001</v>
      </c>
      <c r="H44" s="24"/>
    </row>
    <row r="45" spans="1:8" s="26" customFormat="1" ht="12">
      <c r="A45" s="33" t="s">
        <v>35</v>
      </c>
      <c r="B45" s="66" t="s">
        <v>26</v>
      </c>
      <c r="C45" s="43" t="s">
        <v>3</v>
      </c>
      <c r="D45" s="43" t="s">
        <v>34</v>
      </c>
      <c r="E45" s="43" t="s">
        <v>37</v>
      </c>
      <c r="F45" s="43"/>
      <c r="G45" s="44">
        <f>SUM(G46,G48,G50,G52,G54,)</f>
        <v>6790.000000000001</v>
      </c>
      <c r="H45" s="25"/>
    </row>
    <row r="46" spans="1:8" s="26" customFormat="1" ht="12">
      <c r="A46" s="33" t="s">
        <v>79</v>
      </c>
      <c r="B46" s="66" t="s">
        <v>26</v>
      </c>
      <c r="C46" s="43" t="s">
        <v>3</v>
      </c>
      <c r="D46" s="43" t="s">
        <v>34</v>
      </c>
      <c r="E46" s="43" t="s">
        <v>80</v>
      </c>
      <c r="F46" s="43"/>
      <c r="G46" s="44">
        <f>SUM(G47)</f>
        <v>2019.6</v>
      </c>
      <c r="H46" s="25"/>
    </row>
    <row r="47" spans="1:8" ht="24">
      <c r="A47" s="49" t="s">
        <v>5</v>
      </c>
      <c r="B47" s="105" t="s">
        <v>26</v>
      </c>
      <c r="C47" s="47" t="s">
        <v>3</v>
      </c>
      <c r="D47" s="47" t="s">
        <v>34</v>
      </c>
      <c r="E47" s="47" t="s">
        <v>81</v>
      </c>
      <c r="F47" s="47" t="s">
        <v>4</v>
      </c>
      <c r="G47" s="48">
        <v>2019.6</v>
      </c>
      <c r="H47" s="24"/>
    </row>
    <row r="48" spans="1:8" s="26" customFormat="1" ht="12">
      <c r="A48" s="33" t="s">
        <v>82</v>
      </c>
      <c r="B48" s="66" t="s">
        <v>26</v>
      </c>
      <c r="C48" s="43" t="s">
        <v>3</v>
      </c>
      <c r="D48" s="43" t="s">
        <v>34</v>
      </c>
      <c r="E48" s="43" t="s">
        <v>83</v>
      </c>
      <c r="F48" s="43"/>
      <c r="G48" s="44">
        <f>SUM(G49)</f>
        <v>2430</v>
      </c>
      <c r="H48" s="25"/>
    </row>
    <row r="49" spans="1:8" ht="24">
      <c r="A49" s="49" t="s">
        <v>5</v>
      </c>
      <c r="B49" s="105" t="s">
        <v>26</v>
      </c>
      <c r="C49" s="47" t="s">
        <v>3</v>
      </c>
      <c r="D49" s="47" t="s">
        <v>34</v>
      </c>
      <c r="E49" s="47" t="s">
        <v>84</v>
      </c>
      <c r="F49" s="47" t="s">
        <v>4</v>
      </c>
      <c r="G49" s="48">
        <v>2430</v>
      </c>
      <c r="H49" s="24"/>
    </row>
    <row r="50" spans="1:8" ht="12">
      <c r="A50" s="33" t="s">
        <v>85</v>
      </c>
      <c r="B50" s="66" t="s">
        <v>26</v>
      </c>
      <c r="C50" s="43" t="s">
        <v>3</v>
      </c>
      <c r="D50" s="43" t="s">
        <v>34</v>
      </c>
      <c r="E50" s="43" t="s">
        <v>86</v>
      </c>
      <c r="F50" s="43"/>
      <c r="G50" s="44">
        <f>SUM(G51)</f>
        <v>29.1</v>
      </c>
      <c r="H50" s="24"/>
    </row>
    <row r="51" spans="1:8" ht="24">
      <c r="A51" s="49" t="s">
        <v>5</v>
      </c>
      <c r="B51" s="105" t="s">
        <v>26</v>
      </c>
      <c r="C51" s="47" t="s">
        <v>3</v>
      </c>
      <c r="D51" s="47" t="s">
        <v>34</v>
      </c>
      <c r="E51" s="47" t="s">
        <v>87</v>
      </c>
      <c r="F51" s="47" t="s">
        <v>4</v>
      </c>
      <c r="G51" s="48">
        <v>29.1</v>
      </c>
      <c r="H51" s="24"/>
    </row>
    <row r="52" spans="1:8" ht="12">
      <c r="A52" s="33" t="s">
        <v>88</v>
      </c>
      <c r="B52" s="66" t="s">
        <v>26</v>
      </c>
      <c r="C52" s="43" t="s">
        <v>3</v>
      </c>
      <c r="D52" s="43" t="s">
        <v>34</v>
      </c>
      <c r="E52" s="43" t="s">
        <v>89</v>
      </c>
      <c r="F52" s="43"/>
      <c r="G52" s="44">
        <f>SUM(G53)</f>
        <v>340</v>
      </c>
      <c r="H52" s="24"/>
    </row>
    <row r="53" spans="1:8" ht="24">
      <c r="A53" s="49" t="s">
        <v>5</v>
      </c>
      <c r="B53" s="105" t="s">
        <v>26</v>
      </c>
      <c r="C53" s="47" t="s">
        <v>3</v>
      </c>
      <c r="D53" s="47" t="s">
        <v>34</v>
      </c>
      <c r="E53" s="47" t="s">
        <v>90</v>
      </c>
      <c r="F53" s="47" t="s">
        <v>4</v>
      </c>
      <c r="G53" s="48">
        <v>340</v>
      </c>
      <c r="H53" s="24"/>
    </row>
    <row r="54" spans="1:8" ht="24">
      <c r="A54" s="33" t="s">
        <v>91</v>
      </c>
      <c r="B54" s="66" t="s">
        <v>26</v>
      </c>
      <c r="C54" s="43" t="s">
        <v>3</v>
      </c>
      <c r="D54" s="43" t="s">
        <v>34</v>
      </c>
      <c r="E54" s="43" t="s">
        <v>76</v>
      </c>
      <c r="F54" s="43"/>
      <c r="G54" s="44">
        <f>SUM(G55)</f>
        <v>1971.3</v>
      </c>
      <c r="H54" s="24"/>
    </row>
    <row r="55" spans="1:8" ht="24">
      <c r="A55" s="49" t="s">
        <v>5</v>
      </c>
      <c r="B55" s="105" t="s">
        <v>26</v>
      </c>
      <c r="C55" s="47" t="s">
        <v>3</v>
      </c>
      <c r="D55" s="47" t="s">
        <v>34</v>
      </c>
      <c r="E55" s="47" t="s">
        <v>77</v>
      </c>
      <c r="F55" s="47" t="s">
        <v>4</v>
      </c>
      <c r="G55" s="48">
        <v>1971.3</v>
      </c>
      <c r="H55" s="24"/>
    </row>
    <row r="56" spans="1:8" ht="12">
      <c r="A56" s="77" t="s">
        <v>13</v>
      </c>
      <c r="B56" s="59" t="s">
        <v>26</v>
      </c>
      <c r="C56" s="59" t="s">
        <v>19</v>
      </c>
      <c r="D56" s="59"/>
      <c r="E56" s="59"/>
      <c r="F56" s="59"/>
      <c r="G56" s="60">
        <f>SUM(G57)</f>
        <v>23</v>
      </c>
      <c r="H56" s="24"/>
    </row>
    <row r="57" spans="1:8" ht="12">
      <c r="A57" s="78" t="s">
        <v>93</v>
      </c>
      <c r="B57" s="35" t="s">
        <v>26</v>
      </c>
      <c r="C57" s="35" t="s">
        <v>19</v>
      </c>
      <c r="D57" s="35" t="s">
        <v>19</v>
      </c>
      <c r="E57" s="35"/>
      <c r="F57" s="35"/>
      <c r="G57" s="36">
        <f>SUM(G58)</f>
        <v>23</v>
      </c>
      <c r="H57" s="24"/>
    </row>
    <row r="58" spans="1:8" ht="24">
      <c r="A58" s="33" t="s">
        <v>94</v>
      </c>
      <c r="B58" s="66" t="s">
        <v>26</v>
      </c>
      <c r="C58" s="43" t="s">
        <v>19</v>
      </c>
      <c r="D58" s="43" t="s">
        <v>19</v>
      </c>
      <c r="E58" s="43" t="s">
        <v>46</v>
      </c>
      <c r="F58" s="43"/>
      <c r="G58" s="44">
        <f>SUM(G59)</f>
        <v>23</v>
      </c>
      <c r="H58" s="24"/>
    </row>
    <row r="59" spans="1:8" ht="12">
      <c r="A59" s="33" t="s">
        <v>102</v>
      </c>
      <c r="B59" s="66" t="s">
        <v>26</v>
      </c>
      <c r="C59" s="43" t="s">
        <v>19</v>
      </c>
      <c r="D59" s="43" t="s">
        <v>19</v>
      </c>
      <c r="E59" s="43" t="s">
        <v>92</v>
      </c>
      <c r="F59" s="43"/>
      <c r="G59" s="44">
        <f>SUM(G60)</f>
        <v>23</v>
      </c>
      <c r="H59" s="24"/>
    </row>
    <row r="60" spans="1:8" ht="24">
      <c r="A60" s="49" t="s">
        <v>5</v>
      </c>
      <c r="B60" s="68" t="s">
        <v>26</v>
      </c>
      <c r="C60" s="47" t="s">
        <v>19</v>
      </c>
      <c r="D60" s="47" t="s">
        <v>19</v>
      </c>
      <c r="E60" s="47" t="s">
        <v>92</v>
      </c>
      <c r="F60" s="47" t="s">
        <v>4</v>
      </c>
      <c r="G60" s="48">
        <v>23</v>
      </c>
      <c r="H60" s="24"/>
    </row>
    <row r="61" spans="1:8" ht="24">
      <c r="A61" s="58" t="s">
        <v>14</v>
      </c>
      <c r="B61" s="103" t="s">
        <v>26</v>
      </c>
      <c r="C61" s="59" t="s">
        <v>99</v>
      </c>
      <c r="D61" s="59"/>
      <c r="E61" s="59"/>
      <c r="F61" s="59"/>
      <c r="G61" s="60">
        <f>SUM(G62,)+G68</f>
        <v>113.3</v>
      </c>
      <c r="H61" s="24"/>
    </row>
    <row r="62" spans="1:8" ht="12">
      <c r="A62" s="34" t="s">
        <v>61</v>
      </c>
      <c r="B62" s="79" t="s">
        <v>26</v>
      </c>
      <c r="C62" s="35" t="s">
        <v>99</v>
      </c>
      <c r="D62" s="35" t="s">
        <v>98</v>
      </c>
      <c r="E62" s="35"/>
      <c r="F62" s="35"/>
      <c r="G62" s="36">
        <f>SUM(G63)</f>
        <v>30</v>
      </c>
      <c r="H62" s="24"/>
    </row>
    <row r="63" spans="1:8" ht="24">
      <c r="A63" s="33" t="s">
        <v>66</v>
      </c>
      <c r="B63" s="66" t="s">
        <v>26</v>
      </c>
      <c r="C63" s="43" t="s">
        <v>99</v>
      </c>
      <c r="D63" s="43" t="s">
        <v>98</v>
      </c>
      <c r="E63" s="43" t="s">
        <v>21</v>
      </c>
      <c r="F63" s="43"/>
      <c r="G63" s="44">
        <f>SUM(G64)</f>
        <v>30</v>
      </c>
      <c r="H63" s="24"/>
    </row>
    <row r="64" spans="1:8" ht="27" customHeight="1">
      <c r="A64" s="33" t="s">
        <v>67</v>
      </c>
      <c r="B64" s="66" t="s">
        <v>26</v>
      </c>
      <c r="C64" s="43" t="s">
        <v>99</v>
      </c>
      <c r="D64" s="43" t="s">
        <v>98</v>
      </c>
      <c r="E64" s="43" t="s">
        <v>22</v>
      </c>
      <c r="F64" s="43"/>
      <c r="G64" s="44">
        <f>SUM(G65)</f>
        <v>30</v>
      </c>
      <c r="H64" s="24"/>
    </row>
    <row r="65" spans="1:8" ht="12">
      <c r="A65" s="49" t="s">
        <v>40</v>
      </c>
      <c r="B65" s="68" t="s">
        <v>26</v>
      </c>
      <c r="C65" s="47" t="s">
        <v>99</v>
      </c>
      <c r="D65" s="47" t="s">
        <v>98</v>
      </c>
      <c r="E65" s="47" t="s">
        <v>22</v>
      </c>
      <c r="F65" s="47" t="s">
        <v>70</v>
      </c>
      <c r="G65" s="48">
        <v>30</v>
      </c>
      <c r="H65" s="24"/>
    </row>
    <row r="66" spans="1:8" ht="36">
      <c r="A66" s="113" t="s">
        <v>127</v>
      </c>
      <c r="B66" s="66" t="s">
        <v>26</v>
      </c>
      <c r="C66" s="43" t="s">
        <v>99</v>
      </c>
      <c r="D66" s="43" t="s">
        <v>128</v>
      </c>
      <c r="E66" s="43"/>
      <c r="F66" s="43"/>
      <c r="G66" s="44">
        <f>G68</f>
        <v>83.3</v>
      </c>
      <c r="H66" s="24"/>
    </row>
    <row r="67" spans="1:8" ht="12">
      <c r="A67" s="112" t="s">
        <v>129</v>
      </c>
      <c r="B67" s="66" t="s">
        <v>26</v>
      </c>
      <c r="C67" s="43" t="s">
        <v>99</v>
      </c>
      <c r="D67" s="43" t="s">
        <v>128</v>
      </c>
      <c r="E67" s="43" t="s">
        <v>22</v>
      </c>
      <c r="F67" s="43"/>
      <c r="G67" s="44">
        <f>G68</f>
        <v>83.3</v>
      </c>
      <c r="H67" s="24"/>
    </row>
    <row r="68" spans="1:8" ht="24">
      <c r="A68" s="49" t="s">
        <v>5</v>
      </c>
      <c r="B68" s="68" t="s">
        <v>26</v>
      </c>
      <c r="C68" s="47" t="s">
        <v>99</v>
      </c>
      <c r="D68" s="47" t="s">
        <v>128</v>
      </c>
      <c r="E68" s="47" t="s">
        <v>22</v>
      </c>
      <c r="F68" s="47" t="s">
        <v>4</v>
      </c>
      <c r="G68" s="48">
        <v>83.3</v>
      </c>
      <c r="H68" s="24"/>
    </row>
    <row r="69" spans="1:8" ht="24">
      <c r="A69" s="58" t="s">
        <v>65</v>
      </c>
      <c r="B69" s="103" t="s">
        <v>26</v>
      </c>
      <c r="C69" s="59" t="s">
        <v>0</v>
      </c>
      <c r="D69" s="59"/>
      <c r="E69" s="59"/>
      <c r="F69" s="59"/>
      <c r="G69" s="82">
        <f>SUM(G70)</f>
        <v>13</v>
      </c>
      <c r="H69" s="24"/>
    </row>
    <row r="70" spans="1:8" ht="12">
      <c r="A70" s="34" t="s">
        <v>30</v>
      </c>
      <c r="B70" s="79" t="s">
        <v>26</v>
      </c>
      <c r="C70" s="35" t="s">
        <v>0</v>
      </c>
      <c r="D70" s="35" t="s">
        <v>99</v>
      </c>
      <c r="E70" s="35"/>
      <c r="F70" s="35"/>
      <c r="G70" s="36">
        <f>SUM(G71)</f>
        <v>13</v>
      </c>
      <c r="H70" s="24"/>
    </row>
    <row r="71" spans="1:8" ht="24">
      <c r="A71" s="33" t="s">
        <v>71</v>
      </c>
      <c r="B71" s="66" t="s">
        <v>26</v>
      </c>
      <c r="C71" s="43" t="s">
        <v>0</v>
      </c>
      <c r="D71" s="43" t="s">
        <v>99</v>
      </c>
      <c r="E71" s="43" t="s">
        <v>62</v>
      </c>
      <c r="F71" s="43"/>
      <c r="G71" s="44">
        <f>SUM(G72)</f>
        <v>13</v>
      </c>
      <c r="H71" s="24"/>
    </row>
    <row r="72" spans="1:8" ht="24">
      <c r="A72" s="33" t="s">
        <v>63</v>
      </c>
      <c r="B72" s="66" t="s">
        <v>26</v>
      </c>
      <c r="C72" s="43" t="s">
        <v>0</v>
      </c>
      <c r="D72" s="43" t="s">
        <v>99</v>
      </c>
      <c r="E72" s="43" t="s">
        <v>64</v>
      </c>
      <c r="F72" s="43"/>
      <c r="G72" s="44">
        <f>SUM(G73)</f>
        <v>13</v>
      </c>
      <c r="H72" s="24"/>
    </row>
    <row r="73" spans="1:8" ht="24">
      <c r="A73" s="49" t="s">
        <v>5</v>
      </c>
      <c r="B73" s="68" t="s">
        <v>26</v>
      </c>
      <c r="C73" s="47" t="s">
        <v>0</v>
      </c>
      <c r="D73" s="47" t="s">
        <v>99</v>
      </c>
      <c r="E73" s="47" t="s">
        <v>64</v>
      </c>
      <c r="F73" s="47" t="s">
        <v>4</v>
      </c>
      <c r="G73" s="48">
        <v>13</v>
      </c>
      <c r="H73" s="24"/>
    </row>
    <row r="74" spans="1:8" ht="12">
      <c r="A74" s="83" t="s">
        <v>15</v>
      </c>
      <c r="B74" s="106" t="s">
        <v>26</v>
      </c>
      <c r="C74" s="84" t="s">
        <v>100</v>
      </c>
      <c r="D74" s="84"/>
      <c r="E74" s="84"/>
      <c r="F74" s="84"/>
      <c r="G74" s="85">
        <f>SUM(G75)</f>
        <v>2994</v>
      </c>
      <c r="H74" s="24"/>
    </row>
    <row r="75" spans="1:8" ht="12">
      <c r="A75" s="70" t="s">
        <v>103</v>
      </c>
      <c r="B75" s="104" t="s">
        <v>26</v>
      </c>
      <c r="C75" s="71" t="s">
        <v>100</v>
      </c>
      <c r="D75" s="71" t="s">
        <v>18</v>
      </c>
      <c r="E75" s="71"/>
      <c r="F75" s="71"/>
      <c r="G75" s="72">
        <f>SUM(G76)</f>
        <v>2994</v>
      </c>
      <c r="H75" s="24"/>
    </row>
    <row r="76" spans="1:8" ht="72">
      <c r="A76" s="73" t="s">
        <v>113</v>
      </c>
      <c r="B76" s="107" t="s">
        <v>26</v>
      </c>
      <c r="C76" s="74" t="s">
        <v>100</v>
      </c>
      <c r="D76" s="74" t="s">
        <v>18</v>
      </c>
      <c r="E76" s="74" t="s">
        <v>114</v>
      </c>
      <c r="F76" s="74"/>
      <c r="G76" s="75">
        <f>SUM(G77,G79,G81,G83,G85,G87)</f>
        <v>2994</v>
      </c>
      <c r="H76" s="24"/>
    </row>
    <row r="77" spans="1:8" ht="48">
      <c r="A77" s="73" t="s">
        <v>104</v>
      </c>
      <c r="B77" s="107" t="s">
        <v>26</v>
      </c>
      <c r="C77" s="74" t="s">
        <v>100</v>
      </c>
      <c r="D77" s="74" t="s">
        <v>18</v>
      </c>
      <c r="E77" s="74" t="s">
        <v>115</v>
      </c>
      <c r="F77" s="74"/>
      <c r="G77" s="75">
        <f>SUM(G78)</f>
        <v>24</v>
      </c>
      <c r="H77" s="24"/>
    </row>
    <row r="78" spans="1:8" ht="12">
      <c r="A78" s="49" t="s">
        <v>103</v>
      </c>
      <c r="B78" s="68" t="s">
        <v>26</v>
      </c>
      <c r="C78" s="47" t="s">
        <v>100</v>
      </c>
      <c r="D78" s="47" t="s">
        <v>18</v>
      </c>
      <c r="E78" s="47" t="s">
        <v>115</v>
      </c>
      <c r="F78" s="47" t="s">
        <v>116</v>
      </c>
      <c r="G78" s="48">
        <v>24</v>
      </c>
      <c r="H78" s="24"/>
    </row>
    <row r="79" spans="1:8" ht="60">
      <c r="A79" s="73" t="s">
        <v>105</v>
      </c>
      <c r="B79" s="66" t="s">
        <v>26</v>
      </c>
      <c r="C79" s="74" t="s">
        <v>100</v>
      </c>
      <c r="D79" s="74" t="s">
        <v>18</v>
      </c>
      <c r="E79" s="74" t="s">
        <v>117</v>
      </c>
      <c r="F79" s="74"/>
      <c r="G79" s="44">
        <f>SUM(G80)</f>
        <v>25</v>
      </c>
      <c r="H79" s="24"/>
    </row>
    <row r="80" spans="1:8" ht="12">
      <c r="A80" s="49" t="s">
        <v>103</v>
      </c>
      <c r="B80" s="107" t="s">
        <v>26</v>
      </c>
      <c r="C80" s="47" t="s">
        <v>100</v>
      </c>
      <c r="D80" s="47" t="s">
        <v>18</v>
      </c>
      <c r="E80" s="47" t="s">
        <v>117</v>
      </c>
      <c r="F80" s="47" t="s">
        <v>116</v>
      </c>
      <c r="G80" s="48">
        <v>25</v>
      </c>
      <c r="H80" s="24"/>
    </row>
    <row r="81" spans="1:8" ht="96">
      <c r="A81" s="33" t="s">
        <v>118</v>
      </c>
      <c r="B81" s="107" t="s">
        <v>26</v>
      </c>
      <c r="C81" s="74" t="s">
        <v>100</v>
      </c>
      <c r="D81" s="74" t="s">
        <v>18</v>
      </c>
      <c r="E81" s="74" t="s">
        <v>119</v>
      </c>
      <c r="F81" s="74"/>
      <c r="G81" s="75">
        <f>SUM(G82)</f>
        <v>1000</v>
      </c>
      <c r="H81" s="24"/>
    </row>
    <row r="82" spans="1:8" ht="12">
      <c r="A82" s="49" t="s">
        <v>103</v>
      </c>
      <c r="B82" s="68" t="s">
        <v>26</v>
      </c>
      <c r="C82" s="47" t="s">
        <v>100</v>
      </c>
      <c r="D82" s="47" t="s">
        <v>18</v>
      </c>
      <c r="E82" s="47" t="s">
        <v>119</v>
      </c>
      <c r="F82" s="47" t="s">
        <v>116</v>
      </c>
      <c r="G82" s="48">
        <v>1000</v>
      </c>
      <c r="H82" s="24"/>
    </row>
    <row r="83" spans="1:8" ht="36">
      <c r="A83" s="73" t="s">
        <v>106</v>
      </c>
      <c r="B83" s="107" t="s">
        <v>26</v>
      </c>
      <c r="C83" s="74" t="s">
        <v>100</v>
      </c>
      <c r="D83" s="74" t="s">
        <v>18</v>
      </c>
      <c r="E83" s="74" t="s">
        <v>120</v>
      </c>
      <c r="F83" s="74"/>
      <c r="G83" s="75">
        <f>SUM(G84)</f>
        <v>1500</v>
      </c>
      <c r="H83" s="24"/>
    </row>
    <row r="84" spans="1:8" ht="12">
      <c r="A84" s="49" t="s">
        <v>103</v>
      </c>
      <c r="B84" s="68" t="s">
        <v>26</v>
      </c>
      <c r="C84" s="47" t="s">
        <v>100</v>
      </c>
      <c r="D84" s="47" t="s">
        <v>18</v>
      </c>
      <c r="E84" s="47" t="s">
        <v>120</v>
      </c>
      <c r="F84" s="47" t="s">
        <v>116</v>
      </c>
      <c r="G84" s="48">
        <v>1500</v>
      </c>
      <c r="H84" s="24"/>
    </row>
    <row r="85" spans="1:8" ht="120">
      <c r="A85" s="73" t="s">
        <v>121</v>
      </c>
      <c r="B85" s="66" t="s">
        <v>26</v>
      </c>
      <c r="C85" s="74" t="s">
        <v>100</v>
      </c>
      <c r="D85" s="74" t="s">
        <v>18</v>
      </c>
      <c r="E85" s="74" t="s">
        <v>122</v>
      </c>
      <c r="F85" s="74"/>
      <c r="G85" s="44">
        <f>SUM(G86)</f>
        <v>397</v>
      </c>
      <c r="H85" s="24"/>
    </row>
    <row r="86" spans="1:8" ht="12">
      <c r="A86" s="49" t="s">
        <v>103</v>
      </c>
      <c r="B86" s="68" t="s">
        <v>26</v>
      </c>
      <c r="C86" s="47" t="s">
        <v>100</v>
      </c>
      <c r="D86" s="47" t="s">
        <v>18</v>
      </c>
      <c r="E86" s="47" t="s">
        <v>122</v>
      </c>
      <c r="F86" s="47" t="s">
        <v>116</v>
      </c>
      <c r="G86" s="48">
        <v>397</v>
      </c>
      <c r="H86" s="24"/>
    </row>
    <row r="87" spans="1:8" ht="51">
      <c r="A87" s="110" t="s">
        <v>124</v>
      </c>
      <c r="B87" s="66" t="s">
        <v>26</v>
      </c>
      <c r="C87" s="74" t="s">
        <v>100</v>
      </c>
      <c r="D87" s="74" t="s">
        <v>18</v>
      </c>
      <c r="E87" s="74" t="s">
        <v>123</v>
      </c>
      <c r="F87" s="47"/>
      <c r="G87" s="44">
        <f>SUM(G88)</f>
        <v>48</v>
      </c>
      <c r="H87" s="24"/>
    </row>
    <row r="88" spans="1:8" ht="12">
      <c r="A88" s="49" t="s">
        <v>103</v>
      </c>
      <c r="B88" s="68" t="s">
        <v>26</v>
      </c>
      <c r="C88" s="47" t="s">
        <v>100</v>
      </c>
      <c r="D88" s="47" t="s">
        <v>18</v>
      </c>
      <c r="E88" s="47" t="s">
        <v>123</v>
      </c>
      <c r="F88" s="47" t="s">
        <v>116</v>
      </c>
      <c r="G88" s="48">
        <v>48</v>
      </c>
      <c r="H88" s="24"/>
    </row>
    <row r="89" spans="1:8" s="26" customFormat="1" ht="12">
      <c r="A89" s="49"/>
      <c r="B89" s="98"/>
      <c r="C89" s="47"/>
      <c r="D89" s="47"/>
      <c r="E89" s="47"/>
      <c r="F89" s="47"/>
      <c r="G89" s="48"/>
      <c r="H89" s="25"/>
    </row>
    <row r="90" spans="1:8" s="26" customFormat="1" ht="51">
      <c r="A90" s="100" t="s">
        <v>112</v>
      </c>
      <c r="B90" s="102" t="s">
        <v>20</v>
      </c>
      <c r="C90" s="91"/>
      <c r="D90" s="91"/>
      <c r="E90" s="91"/>
      <c r="F90" s="91"/>
      <c r="G90" s="5">
        <f>SUM(G91)</f>
        <v>430</v>
      </c>
      <c r="H90" s="25"/>
    </row>
    <row r="91" spans="1:8" s="26" customFormat="1" ht="12.75">
      <c r="A91" s="58" t="s">
        <v>50</v>
      </c>
      <c r="B91" s="108" t="s">
        <v>20</v>
      </c>
      <c r="C91" s="59" t="s">
        <v>98</v>
      </c>
      <c r="D91" s="59"/>
      <c r="E91" s="59"/>
      <c r="F91" s="59"/>
      <c r="G91" s="60">
        <f>SUM(G92)</f>
        <v>430</v>
      </c>
      <c r="H91" s="25"/>
    </row>
    <row r="92" spans="1:8" s="26" customFormat="1" ht="48">
      <c r="A92" s="34" t="s">
        <v>56</v>
      </c>
      <c r="B92" s="109" t="s">
        <v>20</v>
      </c>
      <c r="C92" s="37" t="s">
        <v>98</v>
      </c>
      <c r="D92" s="37" t="s">
        <v>34</v>
      </c>
      <c r="E92" s="38"/>
      <c r="F92" s="38"/>
      <c r="G92" s="39">
        <f>SUM(G93)</f>
        <v>430</v>
      </c>
      <c r="H92" s="25"/>
    </row>
    <row r="93" spans="1:8" s="26" customFormat="1" ht="48">
      <c r="A93" s="33" t="s">
        <v>47</v>
      </c>
      <c r="B93" s="66" t="s">
        <v>20</v>
      </c>
      <c r="C93" s="61" t="s">
        <v>98</v>
      </c>
      <c r="D93" s="61" t="s">
        <v>34</v>
      </c>
      <c r="E93" s="61" t="s">
        <v>57</v>
      </c>
      <c r="F93" s="62"/>
      <c r="G93" s="63">
        <f>SUM(G94,G96)</f>
        <v>430</v>
      </c>
      <c r="H93" s="25"/>
    </row>
    <row r="94" spans="1:8" s="26" customFormat="1" ht="12">
      <c r="A94" s="33" t="s">
        <v>17</v>
      </c>
      <c r="B94" s="66" t="s">
        <v>20</v>
      </c>
      <c r="C94" s="61" t="s">
        <v>98</v>
      </c>
      <c r="D94" s="61" t="s">
        <v>34</v>
      </c>
      <c r="E94" s="61" t="s">
        <v>48</v>
      </c>
      <c r="F94" s="61"/>
      <c r="G94" s="64">
        <f>SUM(G95)</f>
        <v>35.7</v>
      </c>
      <c r="H94" s="25"/>
    </row>
    <row r="95" spans="1:8" s="26" customFormat="1" ht="24">
      <c r="A95" s="49" t="s">
        <v>5</v>
      </c>
      <c r="B95" s="68" t="s">
        <v>20</v>
      </c>
      <c r="C95" s="47" t="s">
        <v>98</v>
      </c>
      <c r="D95" s="47" t="s">
        <v>34</v>
      </c>
      <c r="E95" s="47" t="s">
        <v>48</v>
      </c>
      <c r="F95" s="47" t="s">
        <v>4</v>
      </c>
      <c r="G95" s="65">
        <v>35.7</v>
      </c>
      <c r="H95" s="25"/>
    </row>
    <row r="96" spans="1:8" s="26" customFormat="1" ht="48">
      <c r="A96" s="33" t="s">
        <v>23</v>
      </c>
      <c r="B96" s="66" t="s">
        <v>20</v>
      </c>
      <c r="C96" s="43" t="s">
        <v>98</v>
      </c>
      <c r="D96" s="43" t="s">
        <v>34</v>
      </c>
      <c r="E96" s="43" t="s">
        <v>6</v>
      </c>
      <c r="F96" s="43"/>
      <c r="G96" s="64">
        <f>SUM(G97)</f>
        <v>394.3</v>
      </c>
      <c r="H96" s="25"/>
    </row>
    <row r="97" spans="1:8" s="26" customFormat="1" ht="24">
      <c r="A97" s="49" t="s">
        <v>5</v>
      </c>
      <c r="B97" s="68" t="s">
        <v>20</v>
      </c>
      <c r="C97" s="47" t="s">
        <v>98</v>
      </c>
      <c r="D97" s="47" t="s">
        <v>34</v>
      </c>
      <c r="E97" s="47" t="s">
        <v>6</v>
      </c>
      <c r="F97" s="47" t="s">
        <v>4</v>
      </c>
      <c r="G97" s="65">
        <v>394.3</v>
      </c>
      <c r="H97" s="25"/>
    </row>
    <row r="98" spans="1:8" ht="12">
      <c r="A98" s="28" t="s">
        <v>38</v>
      </c>
      <c r="B98" s="32"/>
      <c r="C98" s="29"/>
      <c r="D98" s="29"/>
      <c r="E98" s="29"/>
      <c r="F98" s="29"/>
      <c r="G98" s="30">
        <f>SUM(G90,G8)</f>
        <v>16255</v>
      </c>
      <c r="H98" s="27"/>
    </row>
  </sheetData>
  <sheetProtection/>
  <mergeCells count="4">
    <mergeCell ref="C1:F1"/>
    <mergeCell ref="A5:G5"/>
    <mergeCell ref="C3:G3"/>
    <mergeCell ref="C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Земскова</dc:creator>
  <cp:keywords/>
  <dc:description/>
  <cp:lastModifiedBy>Manager</cp:lastModifiedBy>
  <cp:lastPrinted>2009-12-22T08:05:33Z</cp:lastPrinted>
  <dcterms:created xsi:type="dcterms:W3CDTF">2006-10-06T05:49:06Z</dcterms:created>
  <dcterms:modified xsi:type="dcterms:W3CDTF">2009-12-28T08:04:44Z</dcterms:modified>
  <cp:category/>
  <cp:version/>
  <cp:contentType/>
  <cp:contentStatus/>
</cp:coreProperties>
</file>