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2"/>
  </bookViews>
  <sheets>
    <sheet name="доходы1 " sheetId="1" r:id="rId1"/>
    <sheet name="расходы3 " sheetId="2" r:id="rId2"/>
    <sheet name="ведомств.4" sheetId="3" r:id="rId3"/>
    <sheet name="ист.фин.дефиц6" sheetId="4" r:id="rId4"/>
    <sheet name="цел.прог.9" sheetId="5" r:id="rId5"/>
  </sheets>
  <definedNames>
    <definedName name="_xlnm.Print_Area" localSheetId="2">'ведомств.4'!$A$1:$H$208</definedName>
    <definedName name="_xlnm.Print_Area" localSheetId="3">'ист.фин.дефиц6'!$A$1:$D$27</definedName>
    <definedName name="_xlnm.Print_Area" localSheetId="1">'расходы3 '!$A$1:$G$200</definedName>
    <definedName name="Excel_BuiltIn_Print_Area_10">"$#ССЫЛ!.$A$1:$J$13"</definedName>
    <definedName name="Excel_BuiltIn_Print_Area_31">"$#ССЫЛ!.$A$1:$R$13"</definedName>
    <definedName name="Excel_BuiltIn_Print_Area_8">"$#ССЫЛ!.$A$1:$F$7"</definedName>
    <definedName name="Excel_BuiltIn_Print_Area_9">"$#ССЫЛ!.$A$1:$R$11"</definedName>
  </definedNames>
  <calcPr fullCalcOnLoad="1"/>
</workbook>
</file>

<file path=xl/sharedStrings.xml><?xml version="1.0" encoding="utf-8"?>
<sst xmlns="http://schemas.openxmlformats.org/spreadsheetml/2006/main" count="1842" uniqueCount="359">
  <si>
    <t>Приложение №1</t>
  </si>
  <si>
    <t>к Решению Совета депутатов сельского поселения Чисменское</t>
  </si>
  <si>
    <t xml:space="preserve">Волоколамского муниципального  района Московской области №84/12 от 20.12.2010г. </t>
  </si>
  <si>
    <t>"О бюджете сельского поселения Чисменское Волоколамского муниципального района Московской области на 2011 год" с учетом изменений, внесенных решением Совета депутатов сельского поселения Чисменское от 31.03.2011г.  № 93/14</t>
  </si>
  <si>
    <t xml:space="preserve">Поступления доходов в бюджет сельского поселения Чисменское Волоколамского муниципального района Московской области в 2011 году по основным источникам </t>
  </si>
  <si>
    <t>(тыс.рублей)</t>
  </si>
  <si>
    <t>Коды</t>
  </si>
  <si>
    <t>Наименование доходов</t>
  </si>
  <si>
    <t>Сумма</t>
  </si>
  <si>
    <t>000 100 00000 00 0000 000</t>
  </si>
  <si>
    <t xml:space="preserve"> 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</si>
  <si>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</si>
  <si>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</si>
  <si>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</si>
  <si>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</si>
  <si>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000 106 00000 00 0000 000</t>
  </si>
  <si>
    <t>НАЛОГИ НА ИМУЩЕСТВО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</si>
  <si>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</si>
  <si>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</si>
  <si>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000 106 06000 00 0000 110</t>
  </si>
  <si>
    <t xml:space="preserve">Земельный налог </t>
  </si>
  <si>
    <t>000 108 00000 00 0000 000</t>
  </si>
  <si>
    <t>ГОСУДАРСТВЕННАЯ ПОШЛИНА</t>
  </si>
  <si>
    <t>000 108 04020 01 0000 110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</si>
  <si>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</si>
  <si>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</si>
  <si>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</si>
  <si>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</si>
  <si>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</si>
  <si>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</si>
  <si>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</si>
  <si>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000 114 00000 00 0000 000</t>
  </si>
  <si>
    <t>Доходы от продажи материальных и нематериальных активов</t>
  </si>
  <si>
    <t xml:space="preserve">000 1 14 06000 00 0000 430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</si>
  <si>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</si>
  <si>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</si>
  <si>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</si>
  <si>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000  2 00 00000 00 0000 000 </t>
  </si>
  <si>
    <t>БЕЗВОЗМЕЗДНЫЕ ПОСТУПЛЕНИЯ</t>
  </si>
  <si>
    <t xml:space="preserve">000  2 02 00000 00 0000 000 </t>
  </si>
  <si>
    <t>Безвозмездные поступления от других бюджетов бюджетной системы Российской Федерации</t>
  </si>
  <si>
    <t xml:space="preserve">000  2 02 01000 00 0000 151 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</si>
  <si>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</si>
  <si>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</si>
  <si>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</si>
  <si>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</si>
  <si>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</si>
  <si>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 xml:space="preserve">000  2 02 03000 00 0000 151 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</si>
  <si>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</si>
  <si>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</si>
  <si>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</si>
  <si>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</si>
  <si>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</si>
  <si>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</si>
  <si>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</si>
  <si>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ИТОГО ДОХОДОВ С УЧЕТОМ БЕЗВОЗМЕЗДНЫХ ПОСТУПЛЕНИЙ</t>
  </si>
  <si>
    <t>000 3 00 00000 00 0000 000</t>
  </si>
  <si>
    <t>Доходы от приносящей  доходы деятельности</t>
  </si>
  <si>
    <t>ВСЕГО ДОХОДОВ</t>
  </si>
  <si>
    <t>Приложение № 3</t>
  </si>
  <si>
    <t>к решению Совета депутатов сельского поселения Чисменское Волоколамского муниципального  района Московской области  № 84/12 от 20.12.2010г.</t>
  </si>
  <si>
    <t>"О бюджете сельского поселения Чисменское Волоколамского муниципального  района Московской области на 2011 год" с учетом изменений, внесенных решением Совета депутатов сельского поселения Чисменское от 31.03.2011г.  № 93/14</t>
  </si>
  <si>
    <t xml:space="preserve">Расходы  бюджета сельского поселения Чисменское Волоколамского муниципального района Московской области на 2011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</si>
  <si>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</si>
  <si>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</si>
  <si>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</si>
  <si>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</si>
  <si>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</si>
  <si>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</si>
  <si>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</si>
  <si>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</si>
  <si>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</si>
  <si>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</si>
  <si>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</si>
  <si>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</si>
  <si>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</si>
  <si>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</si>
  <si>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</si>
  <si>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</si>
  <si>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</si>
  <si>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</si>
  <si>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</si>
  <si>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</si>
  <si>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</si>
  <si>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</si>
  <si>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</si>
  <si>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</si>
  <si>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</si>
  <si>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</si>
  <si>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</si>
  <si>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Расходы на уплату земельного налога органов местного самоуправления</t>
  </si>
  <si>
    <t>002 95 02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</si>
  <si>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</si>
  <si>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</si>
  <si>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</si>
  <si>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</si>
  <si>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</si>
  <si>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</si>
  <si>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органов местного самоуправления</t>
  </si>
  <si>
    <t>Уплата земельного налога органов местного самоуправления</t>
  </si>
  <si>
    <t>Межбюджетные трансферты</t>
  </si>
  <si>
    <t>521 00 00</t>
  </si>
  <si>
    <t>Иные межбюджетные трансферты,предоставляемые из бюджетов поселений муниципальному району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</si>
  <si>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</si>
  <si>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</si>
  <si>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521 06 01</t>
  </si>
  <si>
    <t>Иные  межбюджетные трансферты</t>
  </si>
  <si>
    <t>017</t>
  </si>
  <si>
    <t>Осуществление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</t>
  </si>
  <si>
    <t>521 06 02</t>
  </si>
  <si>
    <t>Осуществление полномочий органов местного самоуправления по утверждению тарифов на оплату за содержание и ремонт жилых помещений для нанимателей жилых помещений по договорам социального найма, договорам найма жилых помещений государственного жилищного фонда, муниципального жилищного фонда, а также размер платы за содержание и ремонт жилого помещения для собственников жилых помещений, которые не приняли решение о выборе способа управления многоквартирным домом и об установлении размера платы за содержание и ремонт жилого помещения</t>
  </si>
  <si>
    <t>521 06 04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</si>
  <si>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</si>
  <si>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</si>
  <si>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</si>
  <si>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</si>
  <si>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</si>
  <si>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</si>
  <si>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</si>
  <si>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</si>
  <si>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</si>
  <si>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</si>
  <si>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</si>
  <si>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</si>
  <si>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</si>
  <si>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</si>
  <si>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</si>
  <si>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</si>
  <si>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</si>
  <si>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</si>
  <si>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</si>
  <si>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</si>
  <si>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</si>
  <si>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</si>
  <si>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</si>
  <si>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</si>
  <si>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</si>
  <si>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</si>
  <si>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</si>
  <si>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</si>
  <si>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</si>
  <si>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Участие в предупреждении и ликвидации последствий чрезвычайных ситуаций природного и техногенного характера</t>
  </si>
  <si>
    <t>218 01 02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</si>
  <si>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</si>
  <si>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</si>
  <si>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</si>
  <si>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</si>
  <si>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</si>
  <si>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</si>
  <si>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</si>
  <si>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</si>
  <si>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</si>
  <si>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</si>
  <si>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</si>
  <si>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</si>
  <si>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</si>
  <si>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Лесное хозяйство</t>
  </si>
  <si>
    <t>07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</si>
  <si>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</si>
  <si>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</si>
  <si>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</si>
  <si>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</si>
  <si>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</si>
  <si>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</si>
  <si>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</si>
  <si>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</si>
  <si>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</si>
  <si>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</si>
  <si>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>338 01 01</t>
  </si>
  <si>
    <t xml:space="preserve">Осуществление полномочий органов местного самоуправления по утверждению генеральных планов поселения,правил землепользования и застройки,утверждению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 резервированию земель и изъятию,в том числе путем выкупа,земельных участков в границах поселения для муниципальных нужд,осуществлению земельного контроля за использованием земель поселения </t>
  </si>
  <si>
    <t>521 06 03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</si>
  <si>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</si>
  <si>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</si>
  <si>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</si>
  <si>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</si>
  <si>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</si>
  <si>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</si>
  <si>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</si>
  <si>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Капитальный ремонт муниципального жилищного фонда</t>
  </si>
  <si>
    <t>350 03 01</t>
  </si>
  <si>
    <t>Субсидии юридическим лицам</t>
  </si>
  <si>
    <t>006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</si>
  <si>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</si>
  <si>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</si>
  <si>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</si>
  <si>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организациям,предоставляющим населению услуги теплоснабжения по тарифам,не обеспечивающим возмещение издержек</t>
  </si>
  <si>
    <t>351 02 01</t>
  </si>
  <si>
    <t>351 02 02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</si>
  <si>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</si>
  <si>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</si>
  <si>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</si>
  <si>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</si>
  <si>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</si>
  <si>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</si>
  <si>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</si>
  <si>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</si>
  <si>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</si>
  <si>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</si>
  <si>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</si>
  <si>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</si>
  <si>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</si>
  <si>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</si>
  <si>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</si>
  <si>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</si>
  <si>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</si>
  <si>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Дорожная деятельность в отношении автомобильных дорог местного значения в границах населенных пунктов поселения, а также полномочий в области …</t>
  </si>
  <si>
    <t>600 07 00</t>
  </si>
  <si>
    <t xml:space="preserve">600 07 00 </t>
  </si>
  <si>
    <t>Целевые программы муниципальных образований</t>
  </si>
  <si>
    <t xml:space="preserve">795 00 00 </t>
  </si>
  <si>
    <t>Долгосрочная целевая программа "Энергосбережение и повышение энергетической эффективности на 2011-2014 годы"</t>
  </si>
  <si>
    <t>795 09 00</t>
  </si>
  <si>
    <t>Раздел "Установка энергосберегающих ламп"</t>
  </si>
  <si>
    <t>795 09 02</t>
  </si>
  <si>
    <t>Раздел "Установка реле-времени на приборах учета электроэнергии"</t>
  </si>
  <si>
    <t>795 09 03</t>
  </si>
  <si>
    <t>Раздел "Установка приборов учета электроэнергии, потреблямой на уличное освещение в населенных пунктах поселения"</t>
  </si>
  <si>
    <t>795 09 04</t>
  </si>
  <si>
    <t>Раздел "Установка 3-х тарифных счетчиков на уличное освещение в населенных пунктах поселения"</t>
  </si>
  <si>
    <t>795 09 05</t>
  </si>
  <si>
    <t>795 00 00</t>
  </si>
  <si>
    <t>Долгосрочная целевая программа "Реконструкция наружного освещения в населенных пунктах сельского поселения Чисменское Волоколамского района Московской области  на 2011-2018 гг."</t>
  </si>
  <si>
    <t>795 12 00</t>
  </si>
  <si>
    <t>Раздел "Реконструкция линий уличного освещения"</t>
  </si>
  <si>
    <t>795 12 01</t>
  </si>
  <si>
    <t>Раздел "Установка устройств учета потребляемой электроэнергии уличного освещения"</t>
  </si>
  <si>
    <t>795 12 02</t>
  </si>
  <si>
    <t>Раздел "Переоборудование фонарей  уличного освещения с переводом на лампы ДНАТ-70, ДНАТ-150"</t>
  </si>
  <si>
    <t>795 12 03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</si>
  <si>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</si>
  <si>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</si>
  <si>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</si>
  <si>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</si>
  <si>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</si>
  <si>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</si>
  <si>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 и кинематография 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</si>
  <si>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</si>
  <si>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</si>
  <si>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</si>
  <si>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</si>
  <si>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440 95 00</t>
  </si>
  <si>
    <t>Уплата налога на имущество дворцов и домов культуры, других учреждений культуры и средств массовой информации</t>
  </si>
  <si>
    <t>440 95 01</t>
  </si>
  <si>
    <t>Выполнение функций бюджетными учреждениями</t>
  </si>
  <si>
    <t>001</t>
  </si>
  <si>
    <t>440 95 02</t>
  </si>
  <si>
    <t>Другие расходы на содержание  дворцов и домов культуры, других учреждений культуры и средств массовой информации</t>
  </si>
  <si>
    <t>440 99 99</t>
  </si>
  <si>
    <t>Учреждения культуры и мероприятия в сфере культуры и кинематографии</t>
  </si>
  <si>
    <t xml:space="preserve">Мероприятия в сфере культуры и кинематографии </t>
  </si>
  <si>
    <t>440 01 00</t>
  </si>
  <si>
    <t>Прочие расходы</t>
  </si>
  <si>
    <t>013</t>
  </si>
  <si>
    <t>Раздел "Установка прибора учета тепловой энергии"</t>
  </si>
  <si>
    <t>795 09 01</t>
  </si>
  <si>
    <t xml:space="preserve">Другие вопросы в области культуры и кинематографии 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</si>
  <si>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</si>
  <si>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</si>
  <si>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</si>
  <si>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</si>
  <si>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</si>
  <si>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 субъектов РФ и муниципальных служащих</t>
  </si>
  <si>
    <t>491 01 00</t>
  </si>
  <si>
    <t>Социальные выплаты</t>
  </si>
  <si>
    <t>005</t>
  </si>
  <si>
    <t>Физическая культура и спорт</t>
  </si>
  <si>
    <t>11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</si>
  <si>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</si>
  <si>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</si>
  <si>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</si>
  <si>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в области спорта, физической культуры и туризма</t>
  </si>
  <si>
    <t>512 97 00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</si>
  <si>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</si>
  <si>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</si>
  <si>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</si>
  <si>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</si>
  <si>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</si>
  <si>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</si>
  <si>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</si>
  <si>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</si>
  <si>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</si>
  <si>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</si>
  <si>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дорог и осуществления дорожной деятельности 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</si>
  <si>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</si>
  <si>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521 06 05</t>
  </si>
  <si>
    <t xml:space="preserve">Межбюджетные трансферты </t>
  </si>
  <si>
    <t>521 06 11</t>
  </si>
  <si>
    <t>521 06 12</t>
  </si>
  <si>
    <t>ВСЕГО:</t>
  </si>
  <si>
    <t>Приложение № 4</t>
  </si>
  <si>
    <t>к решению Совета депутатов сельского поселения Чисменское Волоколамского муниципального  района Московской области № 84/12 от 20.12.2010г.</t>
  </si>
  <si>
    <t>"О бюджете сельского поселения Чисменское Волоколамского муниципального  района Московской области на 2011 год"с учетом изменений, внесенных решением Совета депутатов сельского поселения Чисменское от 31.03.2011г.  № 93/14</t>
  </si>
  <si>
    <t>Ведомственная структура расходов бюджета сельского поселения Чисменское Волоколамского муниципального района Московской области на 2011 год</t>
  </si>
  <si>
    <t xml:space="preserve">       Наименование главного распорядителя кредитов</t>
  </si>
  <si>
    <t>Гл</t>
  </si>
  <si>
    <t xml:space="preserve">Администрация сельского поселения Чисменское Волоколамского муниципального района Московской области </t>
  </si>
  <si>
    <t>080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</si>
  <si>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</si>
  <si>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</si>
  <si>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Реализация государствеенных функций, связанных с общегосударственным управлением</t>
  </si>
  <si>
    <t>Поддержка  жилищного хозяйства</t>
  </si>
  <si>
    <t>Культура и кинематография</t>
  </si>
  <si>
    <t xml:space="preserve">Другие вопросы в области культуры и  кинематографии 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</si>
  <si>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</si>
  <si>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</t>
  </si>
  <si>
    <t>Совет депутатов сельского поселения Чисменское Волоколамского муниципального района Московской области</t>
  </si>
  <si>
    <t>084</t>
  </si>
  <si>
    <t>ВСЕГО РАСХОДОВ:</t>
  </si>
  <si>
    <t>Приложение № 6</t>
  </si>
  <si>
    <t>к решению Совета депутатов сельского поселения Чисменское Волоколамского муниципального  района Московской области  № 84/12  от 20.12.2010г.</t>
  </si>
  <si>
    <t>Источники внутреннего финансирования дефицита бюджета сельского поселения Чисменское Волоколамского  муниципального района Московской области на 2011 год</t>
  </si>
  <si>
    <t>тыс.рублей</t>
  </si>
  <si>
    <t>Код</t>
  </si>
  <si>
    <t>Наименование</t>
  </si>
  <si>
    <t>Дефицит бюджета сельского поселения Чисменское Волоколамского  муниципального района Московской области</t>
  </si>
  <si>
    <t>в процентах к общей сумме доходов без учета безвозмездных поступлений</t>
  </si>
  <si>
    <t>Источники внутреннего финансирования дефицита бюджета</t>
  </si>
  <si>
    <t xml:space="preserve">000 01 02 00 00 00 0000 000 </t>
  </si>
  <si>
    <t xml:space="preserve">Кредиты кредитных организаций в валюте Российской Федерации </t>
  </si>
  <si>
    <t xml:space="preserve">000 01 02 00 00 00 0000 700 </t>
  </si>
  <si>
    <t>Получение кредитов от кредитных организаций в валюте Российской Федерации</t>
  </si>
  <si>
    <t xml:space="preserve">080 01 02 00 00 10 0000 710 </t>
  </si>
  <si>
    <t>Получение кредитов от кредитных организаций бюджетами поселений в валюте Российской Федерации</t>
  </si>
  <si>
    <t xml:space="preserve">000 01 02 00 00 00 0000 800 </t>
  </si>
  <si>
    <t>Погашение кредитов, предоставленных кредитными организациями в валюте Российской Федерации</t>
  </si>
  <si>
    <t xml:space="preserve">080 01 02 00 00 10 0000 810 </t>
  </si>
  <si>
    <t>Погашение бюджетами поселений кредитов от  кредитных организаций в валюте Российской Федерации</t>
  </si>
  <si>
    <t xml:space="preserve">000 01 03 00 00 00 0000 000 </t>
  </si>
  <si>
    <t xml:space="preserve">Бюджетные кредиты от других бюджетов бюджетной системы Российской Федерации </t>
  </si>
  <si>
    <t xml:space="preserve">000 01 03 00 00 00 0000 700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</si>
  <si>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</si>
  <si>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080 01 03 00 00 10 0000 710 </t>
  </si>
  <si>
    <t>Получение кредитов от других бюджетов бюджетной системы  Российской Федерации бюджетами поселений в валюте Российской Федерации</t>
  </si>
  <si>
    <t xml:space="preserve">000 01 03 00 00 00 0000 800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</si>
  <si>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</si>
  <si>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080 01 03 00 00 10 0000 810 </t>
  </si>
  <si>
    <t xml:space="preserve">Погашение бюджетами поселений кредитов от  других бюджетов бюджетной системы Российской Федерации в валюте Российской Федерации </t>
  </si>
  <si>
    <t xml:space="preserve">000 01 05 00 00 00 0000 000 </t>
  </si>
  <si>
    <t>Изменение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</si>
  <si>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</si>
  <si>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бюджетов поселений</t>
  </si>
  <si>
    <t xml:space="preserve">000 01 05 02 01 10 0000 610 </t>
  </si>
  <si>
    <t>Уменьшение прочих остатков денежных средств бюджетов поселений</t>
  </si>
  <si>
    <t>Приложение №9</t>
  </si>
  <si>
    <t>к Решению Совета депутатов сельского поселения Чисменское Волоколамского муниципального  района Московской области  №84/12  от 20.12.2010г.</t>
  </si>
  <si>
    <t>"О бюджете сельского поселения Чисменское Воколамского муниципального  района Московской области на 2011 год" с учетом изменений, внесенных решением Совета депутатов сельского поселения Чисменское от 31.03.2011г.  № 93/14</t>
  </si>
  <si>
    <t xml:space="preserve">Расходы бюджета сельского поселения Чисменское Волоколамского муниципального района Московской области на 2011 год на финансирование долгосрочных целевых программ сельского поселения Чисменское Волоколамского муниципального района Московской области </t>
  </si>
  <si>
    <t>№ п/п</t>
  </si>
  <si>
    <t xml:space="preserve">               Наименование целевой программы</t>
  </si>
  <si>
    <t>Главный распорядитель (распорядитель)</t>
  </si>
  <si>
    <t>Объем финансирования</t>
  </si>
  <si>
    <t>1.</t>
  </si>
  <si>
    <t xml:space="preserve">795 12 00 </t>
  </si>
  <si>
    <t>в том числе:</t>
  </si>
  <si>
    <t>1.1</t>
  </si>
  <si>
    <t>Администрация сельского поселения Чисменское</t>
  </si>
  <si>
    <t>1.2</t>
  </si>
  <si>
    <t>1.3</t>
  </si>
  <si>
    <t xml:space="preserve">ВСЕГО по долгосрочным целевым программам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</si>
</sst>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"/>
    <numFmt numFmtId="168" formatCode="0.0"/>
    <numFmt numFmtId="169" formatCode="#,##0.0"/>
  </numFmts>
  <fonts count="27">
    <font>
      <sz val="10"/>
      <name val="Arial Cyr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9"/>
      <color indexed="12"/>
      <name val="Arial Cyr"/>
      <family val="2"/>
    </font>
    <font>
      <i/>
      <sz val="9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Protection="0">
      <alignment/>
    </xf>
    <xf numFmtId="164" fontId="2" fillId="0" borderId="0" applyProtection="0">
      <alignment/>
    </xf>
  </cellStyleXfs>
  <cellXfs count="20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7" fontId="5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/>
    </xf>
    <xf numFmtId="164" fontId="6" fillId="0" borderId="1" xfId="0" applyFont="1" applyBorder="1" applyAlignment="1">
      <alignment wrapText="1"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3" fillId="0" borderId="0" xfId="0" applyFont="1" applyAlignment="1">
      <alignment wrapText="1"/>
    </xf>
    <xf numFmtId="165" fontId="8" fillId="0" borderId="0" xfId="0" applyNumberFormat="1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4" fontId="11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/>
    </xf>
    <xf numFmtId="168" fontId="11" fillId="0" borderId="1" xfId="0" applyNumberFormat="1" applyFont="1" applyBorder="1" applyAlignment="1">
      <alignment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4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/>
    </xf>
    <xf numFmtId="168" fontId="12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 horizontal="left"/>
    </xf>
    <xf numFmtId="164" fontId="13" fillId="0" borderId="1" xfId="0" applyFont="1" applyBorder="1" applyAlignment="1">
      <alignment horizontal="left"/>
    </xf>
    <xf numFmtId="169" fontId="11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left"/>
    </xf>
    <xf numFmtId="164" fontId="7" fillId="0" borderId="1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9" fontId="12" fillId="0" borderId="1" xfId="0" applyNumberFormat="1" applyFont="1" applyFill="1" applyBorder="1" applyAlignment="1">
      <alignment/>
    </xf>
    <xf numFmtId="165" fontId="15" fillId="2" borderId="1" xfId="21" applyNumberFormat="1" applyFont="1" applyFill="1" applyBorder="1" applyAlignment="1" applyProtection="1">
      <alignment horizontal="left" vertical="top" wrapText="1"/>
      <protection hidden="1" locked="0"/>
    </xf>
    <xf numFmtId="165" fontId="14" fillId="0" borderId="1" xfId="0" applyNumberFormat="1" applyFont="1" applyBorder="1" applyAlignment="1">
      <alignment/>
    </xf>
    <xf numFmtId="165" fontId="16" fillId="2" borderId="1" xfId="21" applyNumberFormat="1" applyFont="1" applyFill="1" applyBorder="1" applyAlignment="1" applyProtection="1">
      <alignment horizontal="left" vertical="top" wrapText="1"/>
      <protection hidden="1" locked="0"/>
    </xf>
    <xf numFmtId="165" fontId="15" fillId="2" borderId="1" xfId="20" applyNumberFormat="1" applyFont="1" applyFill="1" applyBorder="1" applyAlignment="1" applyProtection="1">
      <alignment horizontal="left" vertical="top" wrapText="1"/>
      <protection hidden="1" locked="0"/>
    </xf>
    <xf numFmtId="165" fontId="16" fillId="2" borderId="1" xfId="20" applyNumberFormat="1" applyFont="1" applyFill="1" applyBorder="1" applyAlignment="1" applyProtection="1">
      <alignment horizontal="left" vertical="top" wrapText="1"/>
      <protection hidden="1"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7" fillId="0" borderId="1" xfId="0" applyNumberFormat="1" applyFont="1" applyFill="1" applyBorder="1" applyAlignment="1">
      <alignment/>
    </xf>
    <xf numFmtId="168" fontId="12" fillId="0" borderId="1" xfId="0" applyNumberFormat="1" applyFont="1" applyFill="1" applyBorder="1" applyAlignment="1">
      <alignment/>
    </xf>
    <xf numFmtId="168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13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/>
    </xf>
    <xf numFmtId="168" fontId="13" fillId="0" borderId="1" xfId="0" applyNumberFormat="1" applyFont="1" applyBorder="1" applyAlignment="1">
      <alignment/>
    </xf>
    <xf numFmtId="164" fontId="14" fillId="0" borderId="1" xfId="0" applyFont="1" applyBorder="1" applyAlignment="1">
      <alignment wrapText="1"/>
    </xf>
    <xf numFmtId="164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/>
    </xf>
    <xf numFmtId="168" fontId="0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4" fontId="9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8" fontId="17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12" fillId="0" borderId="1" xfId="0" applyNumberFormat="1" applyFont="1" applyBorder="1" applyAlignment="1">
      <alignment wrapText="1" shrinkToFit="1"/>
    </xf>
    <xf numFmtId="165" fontId="11" fillId="0" borderId="1" xfId="0" applyNumberFormat="1" applyFont="1" applyBorder="1" applyAlignment="1">
      <alignment wrapText="1"/>
    </xf>
    <xf numFmtId="168" fontId="11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8" fontId="7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168" fontId="12" fillId="0" borderId="1" xfId="0" applyNumberFormat="1" applyFont="1" applyBorder="1" applyAlignment="1">
      <alignment wrapText="1"/>
    </xf>
    <xf numFmtId="164" fontId="18" fillId="0" borderId="0" xfId="0" applyFont="1" applyAlignment="1">
      <alignment/>
    </xf>
    <xf numFmtId="164" fontId="11" fillId="0" borderId="1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/>
    </xf>
    <xf numFmtId="168" fontId="11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wrapText="1"/>
    </xf>
    <xf numFmtId="164" fontId="7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wrapText="1"/>
    </xf>
    <xf numFmtId="164" fontId="3" fillId="0" borderId="0" xfId="0" applyFont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9" fillId="0" borderId="1" xfId="0" applyFont="1" applyBorder="1" applyAlignment="1">
      <alignment/>
    </xf>
    <xf numFmtId="168" fontId="20" fillId="0" borderId="1" xfId="0" applyNumberFormat="1" applyFont="1" applyBorder="1" applyAlignment="1">
      <alignment/>
    </xf>
    <xf numFmtId="164" fontId="21" fillId="0" borderId="1" xfId="0" applyFont="1" applyBorder="1" applyAlignment="1">
      <alignment/>
    </xf>
    <xf numFmtId="164" fontId="12" fillId="0" borderId="2" xfId="0" applyFont="1" applyBorder="1" applyAlignment="1">
      <alignment wrapText="1"/>
    </xf>
    <xf numFmtId="164" fontId="7" fillId="4" borderId="1" xfId="0" applyFont="1" applyFill="1" applyBorder="1" applyAlignment="1">
      <alignment wrapText="1"/>
    </xf>
    <xf numFmtId="164" fontId="7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8" fontId="7" fillId="2" borderId="1" xfId="0" applyNumberFormat="1" applyFont="1" applyFill="1" applyBorder="1" applyAlignment="1">
      <alignment/>
    </xf>
    <xf numFmtId="164" fontId="7" fillId="2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vertical="center" wrapText="1"/>
    </xf>
    <xf numFmtId="164" fontId="12" fillId="2" borderId="1" xfId="0" applyFont="1" applyFill="1" applyBorder="1" applyAlignment="1">
      <alignment wrapText="1"/>
    </xf>
    <xf numFmtId="165" fontId="12" fillId="2" borderId="1" xfId="0" applyNumberFormat="1" applyFont="1" applyFill="1" applyBorder="1" applyAlignment="1">
      <alignment wrapText="1"/>
    </xf>
    <xf numFmtId="168" fontId="12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8" fontId="14" fillId="2" borderId="1" xfId="0" applyNumberFormat="1" applyFont="1" applyFill="1" applyBorder="1" applyAlignment="1">
      <alignment/>
    </xf>
    <xf numFmtId="164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/>
    </xf>
    <xf numFmtId="168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8" fontId="8" fillId="0" borderId="1" xfId="0" applyNumberFormat="1" applyFont="1" applyBorder="1" applyAlignment="1">
      <alignment/>
    </xf>
    <xf numFmtId="164" fontId="22" fillId="0" borderId="1" xfId="0" applyFont="1" applyBorder="1" applyAlignment="1">
      <alignment wrapText="1"/>
    </xf>
    <xf numFmtId="165" fontId="22" fillId="0" borderId="1" xfId="0" applyNumberFormat="1" applyFont="1" applyBorder="1" applyAlignment="1">
      <alignment/>
    </xf>
    <xf numFmtId="168" fontId="2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164" fontId="7" fillId="3" borderId="1" xfId="0" applyFont="1" applyFill="1" applyBorder="1" applyAlignment="1">
      <alignment wrapText="1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4" fontId="8" fillId="0" borderId="0" xfId="0" applyFont="1" applyAlignment="1">
      <alignment wrapText="1"/>
    </xf>
    <xf numFmtId="165" fontId="8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7" fillId="0" borderId="0" xfId="0" applyFont="1" applyAlignment="1">
      <alignment wrapText="1"/>
    </xf>
    <xf numFmtId="164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4" fontId="18" fillId="0" borderId="0" xfId="0" applyFont="1" applyFill="1" applyAlignment="1">
      <alignment/>
    </xf>
    <xf numFmtId="165" fontId="12" fillId="0" borderId="1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/>
    </xf>
    <xf numFmtId="164" fontId="11" fillId="0" borderId="1" xfId="0" applyFont="1" applyBorder="1" applyAlignment="1">
      <alignment/>
    </xf>
    <xf numFmtId="164" fontId="20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/>
    </xf>
    <xf numFmtId="165" fontId="8" fillId="0" borderId="0" xfId="0" applyNumberFormat="1" applyFont="1" applyAlignment="1">
      <alignment wrapText="1"/>
    </xf>
    <xf numFmtId="165" fontId="23" fillId="0" borderId="1" xfId="0" applyNumberFormat="1" applyFont="1" applyBorder="1" applyAlignment="1">
      <alignment/>
    </xf>
    <xf numFmtId="164" fontId="23" fillId="0" borderId="2" xfId="0" applyFont="1" applyBorder="1" applyAlignment="1">
      <alignment wrapText="1"/>
    </xf>
    <xf numFmtId="164" fontId="23" fillId="2" borderId="1" xfId="0" applyFont="1" applyFill="1" applyBorder="1" applyAlignment="1">
      <alignment horizontal="center"/>
    </xf>
    <xf numFmtId="164" fontId="24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3" fillId="2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/>
    </xf>
    <xf numFmtId="164" fontId="10" fillId="0" borderId="2" xfId="0" applyFont="1" applyBorder="1" applyAlignment="1">
      <alignment wrapText="1"/>
    </xf>
    <xf numFmtId="164" fontId="10" fillId="2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/>
    </xf>
    <xf numFmtId="164" fontId="5" fillId="0" borderId="2" xfId="0" applyFont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left" wrapText="1"/>
    </xf>
    <xf numFmtId="166" fontId="25" fillId="0" borderId="0" xfId="0" applyNumberFormat="1" applyFont="1" applyAlignment="1">
      <alignment/>
    </xf>
    <xf numFmtId="164" fontId="25" fillId="0" borderId="0" xfId="0" applyFont="1" applyAlignment="1">
      <alignment/>
    </xf>
    <xf numFmtId="165" fontId="7" fillId="2" borderId="0" xfId="0" applyNumberFormat="1" applyFont="1" applyFill="1" applyBorder="1" applyAlignment="1">
      <alignment/>
    </xf>
    <xf numFmtId="164" fontId="7" fillId="2" borderId="0" xfId="0" applyFont="1" applyFill="1" applyBorder="1" applyAlignment="1">
      <alignment wrapText="1"/>
    </xf>
    <xf numFmtId="164" fontId="7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8" fillId="2" borderId="0" xfId="0" applyFont="1" applyFill="1" applyBorder="1" applyAlignment="1">
      <alignment wrapText="1"/>
    </xf>
    <xf numFmtId="165" fontId="8" fillId="2" borderId="0" xfId="0" applyNumberFormat="1" applyFont="1" applyFill="1" applyBorder="1" applyAlignment="1">
      <alignment wrapText="1"/>
    </xf>
    <xf numFmtId="164" fontId="3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/>
    </xf>
    <xf numFmtId="164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/>
    </xf>
    <xf numFmtId="168" fontId="8" fillId="2" borderId="1" xfId="0" applyNumberFormat="1" applyFont="1" applyFill="1" applyBorder="1" applyAlignment="1">
      <alignment/>
    </xf>
    <xf numFmtId="168" fontId="7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vertical="center"/>
    </xf>
    <xf numFmtId="164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wrapText="1"/>
    </xf>
    <xf numFmtId="164" fontId="26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/>
    </xf>
    <xf numFmtId="164" fontId="11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wrapText="1"/>
    </xf>
    <xf numFmtId="165" fontId="11" fillId="2" borderId="1" xfId="0" applyNumberFormat="1" applyFont="1" applyFill="1" applyBorder="1" applyAlignment="1">
      <alignment/>
    </xf>
    <xf numFmtId="168" fontId="11" fillId="2" borderId="1" xfId="0" applyNumberFormat="1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7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vertical="center"/>
    </xf>
    <xf numFmtId="164" fontId="11" fillId="2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ведом.4" xfId="20"/>
    <cellStyle name="Обычный_расх.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5" sqref="A5"/>
    </sheetView>
  </sheetViews>
  <sheetFormatPr defaultColWidth="9.00390625" defaultRowHeight="12.75"/>
  <cols>
    <col min="1" max="1" width="25.875" style="0" customWidth="1"/>
    <col min="2" max="2" width="12.00390625" style="0" customWidth="1"/>
    <col min="5" max="5" width="28.75390625" style="0" customWidth="1"/>
    <col min="6" max="6" width="16.75390625" style="0" customWidth="1"/>
    <col min="8" max="8" width="12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3" t="s">
        <v>1</v>
      </c>
      <c r="D3" s="3"/>
      <c r="E3" s="3"/>
      <c r="F3" s="3"/>
      <c r="G3" s="1"/>
    </row>
    <row r="4" spans="1:7" ht="24.75" customHeight="1">
      <c r="A4" s="1"/>
      <c r="B4" s="1"/>
      <c r="C4" s="2" t="s">
        <v>2</v>
      </c>
      <c r="D4" s="2"/>
      <c r="E4" s="2"/>
      <c r="F4" s="2"/>
      <c r="G4" s="1"/>
    </row>
    <row r="5" spans="1:7" ht="51.75" customHeight="1">
      <c r="A5" s="1"/>
      <c r="B5" s="1"/>
      <c r="C5" s="2" t="s">
        <v>3</v>
      </c>
      <c r="D5" s="2"/>
      <c r="E5" s="2"/>
      <c r="F5" s="2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27" customHeight="1">
      <c r="A7" s="4" t="s">
        <v>4</v>
      </c>
      <c r="B7" s="4"/>
      <c r="C7" s="4"/>
      <c r="D7" s="4"/>
      <c r="E7" s="4"/>
      <c r="F7" s="4"/>
      <c r="G7" s="1"/>
    </row>
    <row r="8" spans="1:7" ht="18.75" customHeight="1">
      <c r="A8" s="5"/>
      <c r="B8" s="5"/>
      <c r="C8" s="5"/>
      <c r="D8" s="5"/>
      <c r="E8" s="5"/>
      <c r="F8" s="5" t="s">
        <v>5</v>
      </c>
      <c r="G8" s="1"/>
    </row>
    <row r="9" spans="1:6" ht="20.25" customHeight="1">
      <c r="A9" s="6" t="s">
        <v>6</v>
      </c>
      <c r="B9" s="6" t="s">
        <v>7</v>
      </c>
      <c r="C9" s="6"/>
      <c r="D9" s="6"/>
      <c r="E9" s="6"/>
      <c r="F9" s="6" t="s">
        <v>8</v>
      </c>
    </row>
    <row r="10" spans="1:6" ht="12.75" customHeight="1">
      <c r="A10" s="7" t="s">
        <v>9</v>
      </c>
      <c r="B10" s="8" t="s">
        <v>10</v>
      </c>
      <c r="C10" s="8"/>
      <c r="D10" s="8"/>
      <c r="E10" s="8"/>
      <c r="F10" s="9">
        <f>SUM(F11,F16,F13,F18,F21)</f>
        <v>9191</v>
      </c>
    </row>
    <row r="11" spans="1:6" ht="12.75" customHeight="1">
      <c r="A11" s="10" t="s">
        <v>11</v>
      </c>
      <c r="B11" s="11" t="s">
        <v>12</v>
      </c>
      <c r="C11" s="11"/>
      <c r="D11" s="11"/>
      <c r="E11" s="11"/>
      <c r="F11" s="12">
        <f>F12</f>
        <v>918</v>
      </c>
    </row>
    <row r="12" spans="1:6" ht="12.75" customHeight="1">
      <c r="A12" s="13" t="s">
        <v>13</v>
      </c>
      <c r="B12" s="14" t="s">
        <v>14</v>
      </c>
      <c r="C12" s="14"/>
      <c r="D12" s="14"/>
      <c r="E12" s="14"/>
      <c r="F12" s="15">
        <v>918</v>
      </c>
    </row>
    <row r="13" spans="1:6" ht="12.75" customHeight="1">
      <c r="A13" s="12" t="s">
        <v>15</v>
      </c>
      <c r="B13" s="16" t="s">
        <v>16</v>
      </c>
      <c r="C13" s="16"/>
      <c r="D13" s="16"/>
      <c r="E13" s="16"/>
      <c r="F13" s="12">
        <f>F14+F15</f>
        <v>5284</v>
      </c>
    </row>
    <row r="14" spans="1:6" ht="45" customHeight="1">
      <c r="A14" s="13" t="s">
        <v>17</v>
      </c>
      <c r="B14" s="17" t="s">
        <v>18</v>
      </c>
      <c r="C14" s="17"/>
      <c r="D14" s="17"/>
      <c r="E14" s="17"/>
      <c r="F14" s="13">
        <v>30</v>
      </c>
    </row>
    <row r="15" spans="1:6" ht="14.25" customHeight="1">
      <c r="A15" s="13" t="s">
        <v>19</v>
      </c>
      <c r="B15" s="17" t="s">
        <v>20</v>
      </c>
      <c r="C15" s="17"/>
      <c r="D15" s="17"/>
      <c r="E15" s="17"/>
      <c r="F15" s="18">
        <v>5254</v>
      </c>
    </row>
    <row r="16" spans="1:6" ht="15.75" customHeight="1">
      <c r="A16" s="7" t="s">
        <v>21</v>
      </c>
      <c r="B16" s="16" t="s">
        <v>22</v>
      </c>
      <c r="C16" s="16"/>
      <c r="D16" s="16"/>
      <c r="E16" s="16"/>
      <c r="F16" s="12">
        <f>SUM(F17)</f>
        <v>8</v>
      </c>
    </row>
    <row r="17" spans="1:6" ht="56.25" customHeight="1">
      <c r="A17" s="13" t="s">
        <v>23</v>
      </c>
      <c r="B17" s="17" t="s">
        <v>24</v>
      </c>
      <c r="C17" s="17"/>
      <c r="D17" s="17"/>
      <c r="E17" s="17"/>
      <c r="F17" s="15">
        <v>8</v>
      </c>
    </row>
    <row r="18" spans="1:6" ht="45" customHeight="1">
      <c r="A18" s="12" t="s">
        <v>25</v>
      </c>
      <c r="B18" s="16" t="s">
        <v>26</v>
      </c>
      <c r="C18" s="16"/>
      <c r="D18" s="16"/>
      <c r="E18" s="16"/>
      <c r="F18" s="12">
        <f>SUM(F19)</f>
        <v>1621</v>
      </c>
    </row>
    <row r="19" spans="1:6" ht="65.25" customHeight="1">
      <c r="A19" s="19" t="s">
        <v>27</v>
      </c>
      <c r="B19" s="20" t="s">
        <v>28</v>
      </c>
      <c r="C19" s="20"/>
      <c r="D19" s="20"/>
      <c r="E19" s="20"/>
      <c r="F19" s="21">
        <f>F20</f>
        <v>1621</v>
      </c>
    </row>
    <row r="20" spans="1:6" ht="64.5" customHeight="1">
      <c r="A20" s="19" t="s">
        <v>29</v>
      </c>
      <c r="B20" s="20" t="s">
        <v>30</v>
      </c>
      <c r="C20" s="20"/>
      <c r="D20" s="20"/>
      <c r="E20" s="20"/>
      <c r="F20" s="21">
        <v>1621</v>
      </c>
    </row>
    <row r="21" spans="1:6" ht="34.5" customHeight="1">
      <c r="A21" s="12" t="s">
        <v>31</v>
      </c>
      <c r="B21" s="22" t="s">
        <v>32</v>
      </c>
      <c r="C21" s="22"/>
      <c r="D21" s="22"/>
      <c r="E21" s="22"/>
      <c r="F21" s="12">
        <f>F22</f>
        <v>1360</v>
      </c>
    </row>
    <row r="22" spans="1:6" ht="45" customHeight="1">
      <c r="A22" s="12" t="s">
        <v>33</v>
      </c>
      <c r="B22" s="20" t="s">
        <v>34</v>
      </c>
      <c r="C22" s="20"/>
      <c r="D22" s="20"/>
      <c r="E22" s="20"/>
      <c r="F22" s="12">
        <f>SUM(F23)</f>
        <v>1360</v>
      </c>
    </row>
    <row r="23" spans="1:6" ht="48.75" customHeight="1">
      <c r="A23" s="19" t="s">
        <v>35</v>
      </c>
      <c r="B23" s="20" t="s">
        <v>36</v>
      </c>
      <c r="C23" s="20"/>
      <c r="D23" s="20"/>
      <c r="E23" s="20"/>
      <c r="F23" s="23">
        <v>1360</v>
      </c>
    </row>
    <row r="24" spans="1:6" ht="23.25" customHeight="1">
      <c r="A24" s="9" t="s">
        <v>37</v>
      </c>
      <c r="B24" s="24" t="s">
        <v>38</v>
      </c>
      <c r="C24" s="24"/>
      <c r="D24" s="24"/>
      <c r="E24" s="24"/>
      <c r="F24" s="9">
        <f>SUM(F26,F29)+F31</f>
        <v>4723</v>
      </c>
    </row>
    <row r="25" spans="1:6" ht="28.5" customHeight="1">
      <c r="A25" s="9" t="s">
        <v>39</v>
      </c>
      <c r="B25" s="24" t="s">
        <v>40</v>
      </c>
      <c r="C25" s="24"/>
      <c r="D25" s="24"/>
      <c r="E25" s="24"/>
      <c r="F25" s="9">
        <f>SUM(F26,F29)</f>
        <v>4758</v>
      </c>
    </row>
    <row r="26" spans="1:6" ht="35.25" customHeight="1">
      <c r="A26" s="12" t="s">
        <v>41</v>
      </c>
      <c r="B26" s="16" t="s">
        <v>42</v>
      </c>
      <c r="C26" s="16"/>
      <c r="D26" s="16"/>
      <c r="E26" s="16"/>
      <c r="F26" s="12">
        <f>SUM(F27+F28)</f>
        <v>4535</v>
      </c>
    </row>
    <row r="27" spans="1:6" ht="39.75" customHeight="1">
      <c r="A27" s="12" t="s">
        <v>43</v>
      </c>
      <c r="B27" s="20" t="s">
        <v>44</v>
      </c>
      <c r="C27" s="20"/>
      <c r="D27" s="20"/>
      <c r="E27" s="20"/>
      <c r="F27" s="19">
        <v>986</v>
      </c>
    </row>
    <row r="28" spans="1:6" ht="35.25" customHeight="1">
      <c r="A28" s="9" t="s">
        <v>45</v>
      </c>
      <c r="B28" s="20" t="s">
        <v>46</v>
      </c>
      <c r="C28" s="20"/>
      <c r="D28" s="20"/>
      <c r="E28" s="20"/>
      <c r="F28" s="19">
        <v>3549</v>
      </c>
    </row>
    <row r="29" spans="1:6" ht="37.5" customHeight="1">
      <c r="A29" s="12" t="s">
        <v>47</v>
      </c>
      <c r="B29" s="16" t="s">
        <v>48</v>
      </c>
      <c r="C29" s="16"/>
      <c r="D29" s="16"/>
      <c r="E29" s="16"/>
      <c r="F29" s="12">
        <f>SUM(F30)</f>
        <v>223</v>
      </c>
    </row>
    <row r="30" spans="1:6" ht="44.25" customHeight="1">
      <c r="A30" s="9" t="s">
        <v>49</v>
      </c>
      <c r="B30" s="20" t="s">
        <v>50</v>
      </c>
      <c r="C30" s="20"/>
      <c r="D30" s="20"/>
      <c r="E30" s="20"/>
      <c r="F30" s="19">
        <v>223</v>
      </c>
    </row>
    <row r="31" spans="1:6" ht="44.25" customHeight="1">
      <c r="A31" s="12" t="s">
        <v>51</v>
      </c>
      <c r="B31" s="16" t="s">
        <v>52</v>
      </c>
      <c r="C31" s="16"/>
      <c r="D31" s="16"/>
      <c r="E31" s="16"/>
      <c r="F31" s="12">
        <v>-35</v>
      </c>
    </row>
    <row r="32" spans="1:6" ht="37.5" customHeight="1">
      <c r="A32" s="19" t="s">
        <v>53</v>
      </c>
      <c r="B32" s="20" t="s">
        <v>54</v>
      </c>
      <c r="C32" s="20"/>
      <c r="D32" s="20"/>
      <c r="E32" s="20"/>
      <c r="F32" s="19">
        <v>-35</v>
      </c>
    </row>
    <row r="33" spans="1:6" ht="23.25" customHeight="1">
      <c r="A33" s="9"/>
      <c r="B33" s="24" t="s">
        <v>55</v>
      </c>
      <c r="C33" s="24"/>
      <c r="D33" s="24"/>
      <c r="E33" s="24"/>
      <c r="F33" s="23">
        <f>SUM(F10,F24)</f>
        <v>13914</v>
      </c>
    </row>
    <row r="34" spans="1:6" ht="30" customHeight="1">
      <c r="A34" s="9" t="s">
        <v>56</v>
      </c>
      <c r="B34" s="24" t="s">
        <v>57</v>
      </c>
      <c r="C34" s="24"/>
      <c r="D34" s="24"/>
      <c r="E34" s="24"/>
      <c r="F34" s="7">
        <v>950</v>
      </c>
    </row>
    <row r="35" spans="1:6" ht="27.75" customHeight="1">
      <c r="A35" s="19"/>
      <c r="B35" s="24" t="s">
        <v>58</v>
      </c>
      <c r="C35" s="24"/>
      <c r="D35" s="24"/>
      <c r="E35" s="24"/>
      <c r="F35" s="23">
        <f>SUM(F33,F34)</f>
        <v>14864</v>
      </c>
    </row>
    <row r="36" ht="12.75" customHeight="1"/>
    <row r="37" ht="25.5" customHeight="1"/>
  </sheetData>
  <mergeCells count="32">
    <mergeCell ref="C2:F2"/>
    <mergeCell ref="C3:F3"/>
    <mergeCell ref="C4:F4"/>
    <mergeCell ref="C5:F5"/>
    <mergeCell ref="A7:F7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</mergeCells>
  <printOptions/>
  <pageMargins left="0.5402777777777777" right="0.1701388888888889" top="0.9840277777777777" bottom="0.9840277777777777" header="0.5118055555555555" footer="0.5"/>
  <pageSetup horizontalDpi="300" verticalDpi="300" orientation="portrait" paperSize="9" scale="72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12"/>
  <sheetViews>
    <sheetView zoomScaleSheetLayoutView="75" workbookViewId="0" topLeftCell="A2">
      <selection activeCell="C4" sqref="C4"/>
    </sheetView>
  </sheetViews>
  <sheetFormatPr defaultColWidth="9.00390625" defaultRowHeight="12.75"/>
  <cols>
    <col min="1" max="1" width="47.75390625" style="25" customWidth="1"/>
    <col min="2" max="2" width="0" style="25" hidden="1" customWidth="1"/>
    <col min="3" max="3" width="7.75390625" style="26" customWidth="1"/>
    <col min="4" max="4" width="7.25390625" style="26" customWidth="1"/>
    <col min="5" max="5" width="9.00390625" style="26" customWidth="1"/>
    <col min="6" max="6" width="5.875" style="26" customWidth="1"/>
    <col min="7" max="7" width="12.25390625" style="26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27" t="s">
        <v>59</v>
      </c>
      <c r="D2" s="27"/>
      <c r="E2" s="27"/>
      <c r="F2" s="27"/>
      <c r="G2" s="27"/>
      <c r="H2" s="28"/>
      <c r="J2" s="29"/>
    </row>
    <row r="3" spans="3:7" ht="53.25" customHeight="1">
      <c r="C3" s="27" t="s">
        <v>60</v>
      </c>
      <c r="D3" s="27"/>
      <c r="E3" s="27"/>
      <c r="F3" s="27"/>
      <c r="G3" s="27"/>
    </row>
    <row r="4" spans="3:7" ht="68.25" customHeight="1">
      <c r="C4" s="27" t="s">
        <v>61</v>
      </c>
      <c r="D4" s="27"/>
      <c r="E4" s="27"/>
      <c r="F4" s="27"/>
      <c r="G4" s="27"/>
    </row>
    <row r="5" spans="4:7" ht="12.75">
      <c r="D5" s="30"/>
      <c r="E5" s="30"/>
      <c r="F5" s="30"/>
      <c r="G5" s="30"/>
    </row>
    <row r="6" spans="1:8" ht="38.25" customHeight="1">
      <c r="A6" s="31" t="s">
        <v>62</v>
      </c>
      <c r="B6" s="31"/>
      <c r="C6" s="31"/>
      <c r="D6" s="31"/>
      <c r="E6" s="31"/>
      <c r="F6" s="31"/>
      <c r="G6" s="31"/>
      <c r="H6" s="32"/>
    </row>
    <row r="7" ht="12.75">
      <c r="G7" s="25"/>
    </row>
    <row r="8" spans="1:9" ht="23.25">
      <c r="A8" s="33" t="s">
        <v>63</v>
      </c>
      <c r="B8" s="33"/>
      <c r="C8" s="34" t="s">
        <v>64</v>
      </c>
      <c r="D8" s="34" t="s">
        <v>65</v>
      </c>
      <c r="E8" s="34" t="s">
        <v>66</v>
      </c>
      <c r="F8" s="34" t="s">
        <v>67</v>
      </c>
      <c r="G8" s="35" t="s">
        <v>68</v>
      </c>
      <c r="H8" s="36"/>
      <c r="I8" s="36"/>
    </row>
    <row r="9" spans="1:9" ht="12.75">
      <c r="A9" s="37" t="s">
        <v>69</v>
      </c>
      <c r="B9" s="37"/>
      <c r="C9" s="38" t="s">
        <v>70</v>
      </c>
      <c r="D9" s="38"/>
      <c r="E9" s="38"/>
      <c r="F9" s="38"/>
      <c r="G9" s="39">
        <f>SUM(G25,G45,G14,G10)</f>
        <v>7974</v>
      </c>
      <c r="H9" s="40"/>
      <c r="I9" s="40"/>
    </row>
    <row r="10" spans="1:9" ht="32.25" customHeight="1">
      <c r="A10" s="41" t="s">
        <v>71</v>
      </c>
      <c r="B10" s="41"/>
      <c r="C10" s="42" t="s">
        <v>70</v>
      </c>
      <c r="D10" s="42" t="s">
        <v>72</v>
      </c>
      <c r="E10" s="42"/>
      <c r="F10" s="42"/>
      <c r="G10" s="43">
        <f>SUM(G11)</f>
        <v>920</v>
      </c>
      <c r="H10" s="40"/>
      <c r="I10" s="40"/>
    </row>
    <row r="11" spans="1:9" ht="33.75" customHeight="1">
      <c r="A11" s="44" t="s">
        <v>73</v>
      </c>
      <c r="B11" s="44"/>
      <c r="C11" s="45" t="s">
        <v>70</v>
      </c>
      <c r="D11" s="45" t="s">
        <v>72</v>
      </c>
      <c r="E11" s="45" t="s">
        <v>74</v>
      </c>
      <c r="F11" s="45"/>
      <c r="G11" s="46">
        <f>SUM(G12)</f>
        <v>920</v>
      </c>
      <c r="H11" s="40"/>
      <c r="I11" s="40"/>
    </row>
    <row r="12" spans="1:9" ht="12.75">
      <c r="A12" s="44" t="s">
        <v>75</v>
      </c>
      <c r="B12" s="44"/>
      <c r="C12" s="45" t="s">
        <v>70</v>
      </c>
      <c r="D12" s="45" t="s">
        <v>72</v>
      </c>
      <c r="E12" s="45" t="s">
        <v>76</v>
      </c>
      <c r="F12" s="45"/>
      <c r="G12" s="46">
        <f>SUM(G13)</f>
        <v>920</v>
      </c>
      <c r="H12" s="40"/>
      <c r="I12" s="40"/>
    </row>
    <row r="13" spans="1:9" ht="23.25">
      <c r="A13" s="47" t="s">
        <v>77</v>
      </c>
      <c r="B13" s="47"/>
      <c r="C13" s="48" t="s">
        <v>70</v>
      </c>
      <c r="D13" s="48" t="s">
        <v>72</v>
      </c>
      <c r="E13" s="48" t="s">
        <v>76</v>
      </c>
      <c r="F13" s="48" t="s">
        <v>78</v>
      </c>
      <c r="G13" s="49">
        <v>920</v>
      </c>
      <c r="H13" s="40"/>
      <c r="I13" s="40"/>
    </row>
    <row r="14" spans="1:9" ht="45.75">
      <c r="A14" s="41" t="s">
        <v>79</v>
      </c>
      <c r="B14" s="41"/>
      <c r="C14" s="50" t="s">
        <v>80</v>
      </c>
      <c r="D14" s="51" t="s">
        <v>81</v>
      </c>
      <c r="E14" s="51"/>
      <c r="F14" s="51"/>
      <c r="G14" s="52">
        <f>SUM(G15)</f>
        <v>200</v>
      </c>
      <c r="H14" s="40"/>
      <c r="I14" s="40"/>
    </row>
    <row r="15" spans="1:9" ht="34.5">
      <c r="A15" s="44" t="s">
        <v>73</v>
      </c>
      <c r="B15" s="44"/>
      <c r="C15" s="53" t="s">
        <v>70</v>
      </c>
      <c r="D15" s="54" t="s">
        <v>81</v>
      </c>
      <c r="E15" s="54" t="s">
        <v>74</v>
      </c>
      <c r="F15" s="55"/>
      <c r="G15" s="56">
        <f>SUM(G16,G18,G20)</f>
        <v>200</v>
      </c>
      <c r="H15" s="40"/>
      <c r="I15" s="40"/>
    </row>
    <row r="16" spans="1:9" s="58" customFormat="1" ht="12.75">
      <c r="A16" s="44" t="s">
        <v>82</v>
      </c>
      <c r="B16" s="44"/>
      <c r="C16" s="53" t="s">
        <v>70</v>
      </c>
      <c r="D16" s="54" t="s">
        <v>81</v>
      </c>
      <c r="E16" s="54" t="s">
        <v>83</v>
      </c>
      <c r="F16" s="54"/>
      <c r="G16" s="57">
        <f>SUM(G17)</f>
        <v>200</v>
      </c>
      <c r="H16" s="40"/>
      <c r="I16" s="40"/>
    </row>
    <row r="17" spans="1:9" ht="25.5" customHeight="1">
      <c r="A17" s="47" t="s">
        <v>77</v>
      </c>
      <c r="B17" s="47"/>
      <c r="C17" s="48" t="s">
        <v>70</v>
      </c>
      <c r="D17" s="48" t="s">
        <v>81</v>
      </c>
      <c r="E17" s="48" t="s">
        <v>83</v>
      </c>
      <c r="F17" s="48" t="s">
        <v>78</v>
      </c>
      <c r="G17" s="59">
        <v>200</v>
      </c>
      <c r="H17" s="40"/>
      <c r="I17" s="40"/>
    </row>
    <row r="18" spans="1:9" s="58" customFormat="1" ht="12.75" hidden="1">
      <c r="A18" s="44" t="s">
        <v>84</v>
      </c>
      <c r="B18" s="44"/>
      <c r="C18" s="45" t="s">
        <v>70</v>
      </c>
      <c r="D18" s="45" t="s">
        <v>81</v>
      </c>
      <c r="E18" s="45" t="s">
        <v>85</v>
      </c>
      <c r="F18" s="45"/>
      <c r="G18" s="57">
        <f>SUM(G19)</f>
        <v>0</v>
      </c>
      <c r="H18" s="40"/>
      <c r="I18" s="40"/>
    </row>
    <row r="19" spans="1:9" ht="12.75" hidden="1">
      <c r="A19" s="47" t="s">
        <v>77</v>
      </c>
      <c r="B19" s="47"/>
      <c r="C19" s="48" t="s">
        <v>70</v>
      </c>
      <c r="D19" s="48" t="s">
        <v>81</v>
      </c>
      <c r="E19" s="48" t="s">
        <v>85</v>
      </c>
      <c r="F19" s="48" t="s">
        <v>78</v>
      </c>
      <c r="G19" s="59">
        <v>0</v>
      </c>
      <c r="H19" s="40"/>
      <c r="I19" s="40"/>
    </row>
    <row r="20" spans="1:9" ht="12.75" hidden="1">
      <c r="A20" s="44" t="s">
        <v>86</v>
      </c>
      <c r="B20" s="44"/>
      <c r="C20" s="45" t="s">
        <v>70</v>
      </c>
      <c r="D20" s="45" t="s">
        <v>81</v>
      </c>
      <c r="E20" s="45" t="s">
        <v>87</v>
      </c>
      <c r="F20" s="48"/>
      <c r="G20" s="57">
        <f>SUM(G21+G23)</f>
        <v>0</v>
      </c>
      <c r="H20" s="40"/>
      <c r="I20" s="40"/>
    </row>
    <row r="21" spans="1:9" ht="12.75" hidden="1">
      <c r="A21" s="60" t="s">
        <v>88</v>
      </c>
      <c r="B21" s="47"/>
      <c r="C21" s="45" t="s">
        <v>70</v>
      </c>
      <c r="D21" s="45" t="s">
        <v>81</v>
      </c>
      <c r="E21" s="61" t="s">
        <v>89</v>
      </c>
      <c r="F21" s="48"/>
      <c r="G21" s="57">
        <f>SUM(G22)</f>
        <v>0</v>
      </c>
      <c r="H21" s="40"/>
      <c r="I21" s="40"/>
    </row>
    <row r="22" spans="1:9" ht="12.75" hidden="1">
      <c r="A22" s="62" t="s">
        <v>77</v>
      </c>
      <c r="B22" s="47"/>
      <c r="C22" s="48" t="s">
        <v>70</v>
      </c>
      <c r="D22" s="48" t="s">
        <v>81</v>
      </c>
      <c r="E22" s="48" t="s">
        <v>89</v>
      </c>
      <c r="F22" s="48" t="s">
        <v>78</v>
      </c>
      <c r="G22" s="59">
        <v>0</v>
      </c>
      <c r="H22" s="40"/>
      <c r="I22" s="40"/>
    </row>
    <row r="23" spans="1:9" ht="12.75" hidden="1">
      <c r="A23" s="63" t="s">
        <v>90</v>
      </c>
      <c r="B23" s="47"/>
      <c r="C23" s="45" t="s">
        <v>70</v>
      </c>
      <c r="D23" s="45" t="s">
        <v>81</v>
      </c>
      <c r="E23" s="45" t="s">
        <v>91</v>
      </c>
      <c r="F23" s="48"/>
      <c r="G23" s="57">
        <f>SUM(G24)</f>
        <v>0</v>
      </c>
      <c r="H23" s="40"/>
      <c r="I23" s="40"/>
    </row>
    <row r="24" spans="1:9" ht="12.75" hidden="1">
      <c r="A24" s="64" t="s">
        <v>77</v>
      </c>
      <c r="B24" s="47"/>
      <c r="C24" s="48" t="s">
        <v>70</v>
      </c>
      <c r="D24" s="48" t="s">
        <v>81</v>
      </c>
      <c r="E24" s="48" t="s">
        <v>91</v>
      </c>
      <c r="F24" s="48" t="s">
        <v>78</v>
      </c>
      <c r="G24" s="59">
        <v>0</v>
      </c>
      <c r="H24" s="40"/>
      <c r="I24" s="40"/>
    </row>
    <row r="25" spans="1:9" ht="41.25" customHeight="1">
      <c r="A25" s="41" t="s">
        <v>92</v>
      </c>
      <c r="B25" s="41"/>
      <c r="C25" s="42" t="s">
        <v>70</v>
      </c>
      <c r="D25" s="42" t="s">
        <v>93</v>
      </c>
      <c r="E25" s="42"/>
      <c r="F25" s="42"/>
      <c r="G25" s="43">
        <f>SUM(G26,G37)</f>
        <v>6622</v>
      </c>
      <c r="H25" s="65"/>
      <c r="I25" s="40"/>
    </row>
    <row r="26" spans="1:9" ht="36" customHeight="1">
      <c r="A26" s="44" t="s">
        <v>73</v>
      </c>
      <c r="B26" s="44"/>
      <c r="C26" s="45" t="s">
        <v>70</v>
      </c>
      <c r="D26" s="45" t="s">
        <v>93</v>
      </c>
      <c r="E26" s="45" t="s">
        <v>74</v>
      </c>
      <c r="F26" s="45"/>
      <c r="G26" s="46">
        <f>SUM(G27,G32)</f>
        <v>6376</v>
      </c>
      <c r="H26" s="65"/>
      <c r="I26" s="40"/>
    </row>
    <row r="27" spans="1:9" s="58" customFormat="1" ht="12.75">
      <c r="A27" s="44" t="s">
        <v>82</v>
      </c>
      <c r="B27" s="44"/>
      <c r="C27" s="45" t="s">
        <v>70</v>
      </c>
      <c r="D27" s="45" t="s">
        <v>93</v>
      </c>
      <c r="E27" s="45" t="s">
        <v>83</v>
      </c>
      <c r="F27" s="45"/>
      <c r="G27" s="46">
        <f>SUM(G30,G28)</f>
        <v>6275</v>
      </c>
      <c r="H27" s="66"/>
      <c r="I27" s="40"/>
    </row>
    <row r="28" spans="1:9" s="58" customFormat="1" ht="23.25">
      <c r="A28" s="44" t="s">
        <v>94</v>
      </c>
      <c r="B28" s="44"/>
      <c r="C28" s="45" t="s">
        <v>70</v>
      </c>
      <c r="D28" s="45" t="s">
        <v>93</v>
      </c>
      <c r="E28" s="45" t="s">
        <v>95</v>
      </c>
      <c r="F28" s="45"/>
      <c r="G28" s="46">
        <f>SUM(G29)</f>
        <v>300</v>
      </c>
      <c r="H28" s="66"/>
      <c r="I28" s="40"/>
    </row>
    <row r="29" spans="1:9" s="58" customFormat="1" ht="23.25">
      <c r="A29" s="47" t="s">
        <v>77</v>
      </c>
      <c r="B29" s="44"/>
      <c r="C29" s="48" t="s">
        <v>70</v>
      </c>
      <c r="D29" s="48" t="s">
        <v>93</v>
      </c>
      <c r="E29" s="48" t="s">
        <v>95</v>
      </c>
      <c r="F29" s="48" t="s">
        <v>78</v>
      </c>
      <c r="G29" s="49">
        <v>300</v>
      </c>
      <c r="H29" s="66"/>
      <c r="I29" s="40"/>
    </row>
    <row r="30" spans="1:9" ht="23.25">
      <c r="A30" s="44" t="s">
        <v>96</v>
      </c>
      <c r="B30" s="44"/>
      <c r="C30" s="45" t="s">
        <v>70</v>
      </c>
      <c r="D30" s="45" t="s">
        <v>93</v>
      </c>
      <c r="E30" s="45" t="s">
        <v>97</v>
      </c>
      <c r="F30" s="45"/>
      <c r="G30" s="67">
        <f>SUM(G31)</f>
        <v>5975</v>
      </c>
      <c r="H30" s="65"/>
      <c r="I30" s="40"/>
    </row>
    <row r="31" spans="1:9" ht="23.25">
      <c r="A31" s="47" t="s">
        <v>77</v>
      </c>
      <c r="B31" s="47"/>
      <c r="C31" s="48" t="s">
        <v>70</v>
      </c>
      <c r="D31" s="48" t="s">
        <v>93</v>
      </c>
      <c r="E31" s="48" t="s">
        <v>97</v>
      </c>
      <c r="F31" s="48" t="s">
        <v>78</v>
      </c>
      <c r="G31" s="68">
        <v>5975</v>
      </c>
      <c r="H31" s="65"/>
      <c r="I31" s="40"/>
    </row>
    <row r="32" spans="1:9" ht="23.25">
      <c r="A32" s="44" t="s">
        <v>86</v>
      </c>
      <c r="B32" s="44"/>
      <c r="C32" s="45" t="s">
        <v>70</v>
      </c>
      <c r="D32" s="45" t="s">
        <v>93</v>
      </c>
      <c r="E32" s="45" t="s">
        <v>87</v>
      </c>
      <c r="F32" s="45"/>
      <c r="G32" s="57">
        <f>SUM(G33,G35)</f>
        <v>101</v>
      </c>
      <c r="H32" s="65"/>
      <c r="I32" s="40"/>
    </row>
    <row r="33" spans="1:9" ht="23.25">
      <c r="A33" s="44" t="s">
        <v>98</v>
      </c>
      <c r="B33" s="44"/>
      <c r="C33" s="45" t="s">
        <v>70</v>
      </c>
      <c r="D33" s="45" t="s">
        <v>93</v>
      </c>
      <c r="E33" s="45" t="s">
        <v>89</v>
      </c>
      <c r="F33" s="45"/>
      <c r="G33" s="57">
        <f>SUM(G34)</f>
        <v>100</v>
      </c>
      <c r="H33" s="65"/>
      <c r="I33" s="40"/>
    </row>
    <row r="34" spans="1:9" ht="23.25">
      <c r="A34" s="47" t="s">
        <v>77</v>
      </c>
      <c r="B34" s="47"/>
      <c r="C34" s="48" t="s">
        <v>70</v>
      </c>
      <c r="D34" s="48" t="s">
        <v>93</v>
      </c>
      <c r="E34" s="48" t="s">
        <v>89</v>
      </c>
      <c r="F34" s="48" t="s">
        <v>78</v>
      </c>
      <c r="G34" s="59">
        <v>100</v>
      </c>
      <c r="H34" s="65"/>
      <c r="I34" s="40"/>
    </row>
    <row r="35" spans="1:9" ht="23.25">
      <c r="A35" s="63" t="s">
        <v>99</v>
      </c>
      <c r="B35" s="47"/>
      <c r="C35" s="45" t="s">
        <v>70</v>
      </c>
      <c r="D35" s="45" t="s">
        <v>93</v>
      </c>
      <c r="E35" s="45" t="s">
        <v>91</v>
      </c>
      <c r="F35" s="48"/>
      <c r="G35" s="57">
        <f>SUM(G36)</f>
        <v>1</v>
      </c>
      <c r="H35" s="65"/>
      <c r="I35" s="40"/>
    </row>
    <row r="36" spans="1:9" ht="27.75" customHeight="1">
      <c r="A36" s="64" t="s">
        <v>77</v>
      </c>
      <c r="B36" s="47"/>
      <c r="C36" s="48" t="s">
        <v>70</v>
      </c>
      <c r="D36" s="48" t="s">
        <v>93</v>
      </c>
      <c r="E36" s="48" t="s">
        <v>91</v>
      </c>
      <c r="F36" s="48" t="s">
        <v>78</v>
      </c>
      <c r="G36" s="59">
        <v>1</v>
      </c>
      <c r="H36" s="65"/>
      <c r="I36" s="40"/>
    </row>
    <row r="37" spans="1:9" s="70" customFormat="1" ht="14.25" customHeight="1">
      <c r="A37" s="44" t="s">
        <v>100</v>
      </c>
      <c r="B37" s="41"/>
      <c r="C37" s="42" t="s">
        <v>70</v>
      </c>
      <c r="D37" s="42" t="s">
        <v>93</v>
      </c>
      <c r="E37" s="45" t="s">
        <v>101</v>
      </c>
      <c r="F37" s="42"/>
      <c r="G37" s="43">
        <f>SUM(G38)</f>
        <v>246</v>
      </c>
      <c r="H37" s="69"/>
      <c r="I37" s="69"/>
    </row>
    <row r="38" spans="1:9" s="70" customFormat="1" ht="56.25" customHeight="1">
      <c r="A38" s="44" t="s">
        <v>102</v>
      </c>
      <c r="B38" s="44"/>
      <c r="C38" s="45" t="s">
        <v>70</v>
      </c>
      <c r="D38" s="45" t="s">
        <v>93</v>
      </c>
      <c r="E38" s="45" t="s">
        <v>103</v>
      </c>
      <c r="F38" s="45"/>
      <c r="G38" s="46">
        <f>SUM(G39,G41,G43)</f>
        <v>246</v>
      </c>
      <c r="H38" s="69"/>
      <c r="I38" s="69"/>
    </row>
    <row r="39" spans="1:9" s="58" customFormat="1" ht="51.75" customHeight="1">
      <c r="A39" s="44" t="s">
        <v>104</v>
      </c>
      <c r="B39" s="44"/>
      <c r="C39" s="45" t="s">
        <v>70</v>
      </c>
      <c r="D39" s="45" t="s">
        <v>93</v>
      </c>
      <c r="E39" s="45" t="s">
        <v>105</v>
      </c>
      <c r="F39" s="45"/>
      <c r="G39" s="46">
        <f>SUM(G40)</f>
        <v>220</v>
      </c>
      <c r="H39" s="66"/>
      <c r="I39" s="66"/>
    </row>
    <row r="40" spans="1:9" s="70" customFormat="1" ht="18.75" customHeight="1">
      <c r="A40" s="47" t="s">
        <v>106</v>
      </c>
      <c r="B40" s="47"/>
      <c r="C40" s="48" t="s">
        <v>70</v>
      </c>
      <c r="D40" s="48" t="s">
        <v>93</v>
      </c>
      <c r="E40" s="48" t="s">
        <v>105</v>
      </c>
      <c r="F40" s="48" t="s">
        <v>107</v>
      </c>
      <c r="G40" s="49">
        <v>220</v>
      </c>
      <c r="H40" s="69"/>
      <c r="I40" s="69"/>
    </row>
    <row r="41" spans="1:9" s="70" customFormat="1" ht="50.25" customHeight="1">
      <c r="A41" s="44" t="s">
        <v>108</v>
      </c>
      <c r="B41" s="47"/>
      <c r="C41" s="45" t="s">
        <v>70</v>
      </c>
      <c r="D41" s="45" t="s">
        <v>93</v>
      </c>
      <c r="E41" s="45" t="s">
        <v>109</v>
      </c>
      <c r="F41" s="48"/>
      <c r="G41" s="46">
        <f>SUM(G42)</f>
        <v>13</v>
      </c>
      <c r="H41" s="69"/>
      <c r="I41" s="69"/>
    </row>
    <row r="42" spans="1:9" s="70" customFormat="1" ht="15" customHeight="1">
      <c r="A42" s="47" t="s">
        <v>106</v>
      </c>
      <c r="B42" s="47"/>
      <c r="C42" s="48" t="s">
        <v>70</v>
      </c>
      <c r="D42" s="48" t="s">
        <v>93</v>
      </c>
      <c r="E42" s="48" t="s">
        <v>109</v>
      </c>
      <c r="F42" s="48" t="s">
        <v>107</v>
      </c>
      <c r="G42" s="49">
        <v>13</v>
      </c>
      <c r="H42" s="69"/>
      <c r="I42" s="69"/>
    </row>
    <row r="43" spans="1:9" s="70" customFormat="1" ht="135" customHeight="1">
      <c r="A43" s="44" t="s">
        <v>110</v>
      </c>
      <c r="B43" s="47"/>
      <c r="C43" s="45" t="s">
        <v>70</v>
      </c>
      <c r="D43" s="45" t="s">
        <v>93</v>
      </c>
      <c r="E43" s="45" t="s">
        <v>111</v>
      </c>
      <c r="F43" s="48"/>
      <c r="G43" s="46">
        <f>SUM(G44)</f>
        <v>13</v>
      </c>
      <c r="H43" s="69"/>
      <c r="I43" s="69"/>
    </row>
    <row r="44" spans="1:9" s="70" customFormat="1" ht="12" customHeight="1">
      <c r="A44" s="47" t="s">
        <v>106</v>
      </c>
      <c r="B44" s="47"/>
      <c r="C44" s="48" t="s">
        <v>70</v>
      </c>
      <c r="D44" s="48" t="s">
        <v>93</v>
      </c>
      <c r="E44" s="48" t="s">
        <v>111</v>
      </c>
      <c r="F44" s="48" t="s">
        <v>107</v>
      </c>
      <c r="G44" s="49">
        <v>13</v>
      </c>
      <c r="H44" s="69"/>
      <c r="I44" s="69"/>
    </row>
    <row r="45" spans="1:9" s="70" customFormat="1" ht="14.25" customHeight="1">
      <c r="A45" s="71" t="s">
        <v>112</v>
      </c>
      <c r="B45" s="71"/>
      <c r="C45" s="72" t="s">
        <v>70</v>
      </c>
      <c r="D45" s="72" t="s">
        <v>113</v>
      </c>
      <c r="E45" s="72"/>
      <c r="F45" s="72"/>
      <c r="G45" s="73">
        <f>SUM(G46)+G50</f>
        <v>232</v>
      </c>
      <c r="H45" s="69"/>
      <c r="I45" s="69"/>
    </row>
    <row r="46" spans="1:9" s="58" customFormat="1" ht="34.5">
      <c r="A46" s="74" t="s">
        <v>114</v>
      </c>
      <c r="B46" s="74"/>
      <c r="C46" s="61" t="s">
        <v>70</v>
      </c>
      <c r="D46" s="61" t="s">
        <v>113</v>
      </c>
      <c r="E46" s="61" t="s">
        <v>115</v>
      </c>
      <c r="F46" s="61"/>
      <c r="G46" s="46">
        <v>230</v>
      </c>
      <c r="H46" s="66"/>
      <c r="I46" s="66"/>
    </row>
    <row r="47" spans="1:9" s="58" customFormat="1" ht="34.5">
      <c r="A47" s="74" t="s">
        <v>116</v>
      </c>
      <c r="B47" s="74"/>
      <c r="C47" s="61" t="s">
        <v>70</v>
      </c>
      <c r="D47" s="61" t="s">
        <v>113</v>
      </c>
      <c r="E47" s="61" t="s">
        <v>117</v>
      </c>
      <c r="F47" s="61"/>
      <c r="G47" s="46">
        <f>SUM(G48)</f>
        <v>230</v>
      </c>
      <c r="H47" s="66"/>
      <c r="I47" s="66"/>
    </row>
    <row r="48" spans="1:9" s="58" customFormat="1" ht="23.25">
      <c r="A48" s="74" t="s">
        <v>118</v>
      </c>
      <c r="B48" s="74"/>
      <c r="C48" s="61" t="s">
        <v>70</v>
      </c>
      <c r="D48" s="61" t="s">
        <v>113</v>
      </c>
      <c r="E48" s="61" t="s">
        <v>119</v>
      </c>
      <c r="F48" s="61"/>
      <c r="G48" s="46">
        <f>SUM(G49)</f>
        <v>230</v>
      </c>
      <c r="H48" s="66"/>
      <c r="I48" s="66"/>
    </row>
    <row r="49" spans="1:9" s="70" customFormat="1" ht="23.25">
      <c r="A49" s="47" t="s">
        <v>77</v>
      </c>
      <c r="B49" s="47"/>
      <c r="C49" s="48" t="s">
        <v>70</v>
      </c>
      <c r="D49" s="48" t="s">
        <v>113</v>
      </c>
      <c r="E49" s="48" t="s">
        <v>119</v>
      </c>
      <c r="F49" s="48" t="s">
        <v>78</v>
      </c>
      <c r="G49" s="49">
        <v>230</v>
      </c>
      <c r="H49" s="69"/>
      <c r="I49" s="69"/>
    </row>
    <row r="50" spans="1:9" s="70" customFormat="1" ht="28.5" customHeight="1">
      <c r="A50" s="44" t="s">
        <v>120</v>
      </c>
      <c r="B50" s="47"/>
      <c r="C50" s="45" t="s">
        <v>70</v>
      </c>
      <c r="D50" s="45" t="s">
        <v>113</v>
      </c>
      <c r="E50" s="45" t="s">
        <v>121</v>
      </c>
      <c r="F50" s="48"/>
      <c r="G50" s="46">
        <f>SUM(G51)</f>
        <v>2</v>
      </c>
      <c r="H50" s="69"/>
      <c r="I50" s="69"/>
    </row>
    <row r="51" spans="1:9" s="58" customFormat="1" ht="17.25" customHeight="1">
      <c r="A51" s="44" t="s">
        <v>122</v>
      </c>
      <c r="B51" s="44"/>
      <c r="C51" s="45" t="s">
        <v>70</v>
      </c>
      <c r="D51" s="45" t="s">
        <v>113</v>
      </c>
      <c r="E51" s="45" t="s">
        <v>123</v>
      </c>
      <c r="F51" s="45"/>
      <c r="G51" s="46">
        <f>SUM(G52)</f>
        <v>2</v>
      </c>
      <c r="H51" s="66"/>
      <c r="I51" s="66"/>
    </row>
    <row r="52" spans="1:14" s="58" customFormat="1" ht="14.25" customHeight="1">
      <c r="A52" s="75" t="s">
        <v>124</v>
      </c>
      <c r="B52" s="75"/>
      <c r="C52" s="76" t="s">
        <v>70</v>
      </c>
      <c r="D52" s="76" t="s">
        <v>113</v>
      </c>
      <c r="E52" s="76" t="s">
        <v>125</v>
      </c>
      <c r="F52" s="76"/>
      <c r="G52" s="67">
        <f>SUM(G53)</f>
        <v>2</v>
      </c>
      <c r="H52" s="66"/>
      <c r="I52" s="77"/>
      <c r="J52" s="78"/>
      <c r="K52" s="78"/>
      <c r="L52" s="78"/>
      <c r="M52" s="78"/>
      <c r="N52" s="78"/>
    </row>
    <row r="53" spans="1:9" s="70" customFormat="1" ht="25.5" customHeight="1">
      <c r="A53" s="47" t="s">
        <v>77</v>
      </c>
      <c r="B53" s="47"/>
      <c r="C53" s="48" t="s">
        <v>70</v>
      </c>
      <c r="D53" s="48" t="s">
        <v>113</v>
      </c>
      <c r="E53" s="48" t="s">
        <v>125</v>
      </c>
      <c r="F53" s="48" t="s">
        <v>78</v>
      </c>
      <c r="G53" s="49">
        <v>2</v>
      </c>
      <c r="H53" s="69"/>
      <c r="I53" s="69"/>
    </row>
    <row r="54" spans="1:9" s="70" customFormat="1" ht="12.75">
      <c r="A54" s="47"/>
      <c r="B54" s="47"/>
      <c r="C54" s="48"/>
      <c r="D54" s="48"/>
      <c r="E54" s="48"/>
      <c r="F54" s="48"/>
      <c r="G54" s="49"/>
      <c r="H54" s="69"/>
      <c r="I54" s="69"/>
    </row>
    <row r="55" spans="1:9" s="70" customFormat="1" ht="12.75">
      <c r="A55" s="79" t="s">
        <v>126</v>
      </c>
      <c r="B55" s="79"/>
      <c r="C55" s="38" t="s">
        <v>72</v>
      </c>
      <c r="D55" s="38"/>
      <c r="E55" s="38"/>
      <c r="F55" s="38"/>
      <c r="G55" s="39">
        <f>SUM(G56)</f>
        <v>223</v>
      </c>
      <c r="H55" s="69"/>
      <c r="I55" s="69"/>
    </row>
    <row r="56" spans="1:9" s="82" customFormat="1" ht="12.75">
      <c r="A56" s="80" t="s">
        <v>127</v>
      </c>
      <c r="B56" s="80"/>
      <c r="C56" s="42" t="s">
        <v>72</v>
      </c>
      <c r="D56" s="42" t="s">
        <v>81</v>
      </c>
      <c r="E56" s="42"/>
      <c r="F56" s="42"/>
      <c r="G56" s="43">
        <f>SUM(G57)</f>
        <v>223</v>
      </c>
      <c r="H56" s="81"/>
      <c r="I56" s="81"/>
    </row>
    <row r="57" spans="1:9" s="70" customFormat="1" ht="23.25">
      <c r="A57" s="44" t="s">
        <v>128</v>
      </c>
      <c r="B57" s="44"/>
      <c r="C57" s="45" t="s">
        <v>72</v>
      </c>
      <c r="D57" s="45" t="s">
        <v>81</v>
      </c>
      <c r="E57" s="45" t="s">
        <v>129</v>
      </c>
      <c r="F57" s="45"/>
      <c r="G57" s="46">
        <f>SUM(G58)</f>
        <v>223</v>
      </c>
      <c r="H57" s="69"/>
      <c r="I57" s="69"/>
    </row>
    <row r="58" spans="1:9" s="70" customFormat="1" ht="23.25">
      <c r="A58" s="44" t="s">
        <v>130</v>
      </c>
      <c r="B58" s="44"/>
      <c r="C58" s="45" t="s">
        <v>72</v>
      </c>
      <c r="D58" s="45" t="s">
        <v>81</v>
      </c>
      <c r="E58" s="45" t="s">
        <v>131</v>
      </c>
      <c r="F58" s="45"/>
      <c r="G58" s="46">
        <f>SUM(G59)</f>
        <v>223</v>
      </c>
      <c r="H58" s="69"/>
      <c r="I58" s="69"/>
    </row>
    <row r="59" spans="1:9" s="70" customFormat="1" ht="23.25">
      <c r="A59" s="47" t="s">
        <v>77</v>
      </c>
      <c r="B59" s="47"/>
      <c r="C59" s="48" t="s">
        <v>72</v>
      </c>
      <c r="D59" s="48" t="s">
        <v>81</v>
      </c>
      <c r="E59" s="48" t="s">
        <v>131</v>
      </c>
      <c r="F59" s="48" t="s">
        <v>78</v>
      </c>
      <c r="G59" s="49">
        <v>223</v>
      </c>
      <c r="H59" s="69"/>
      <c r="I59" s="69"/>
    </row>
    <row r="60" spans="1:9" s="70" customFormat="1" ht="12.75">
      <c r="A60" s="83"/>
      <c r="B60" s="83"/>
      <c r="C60" s="48"/>
      <c r="D60" s="48"/>
      <c r="E60" s="48"/>
      <c r="F60" s="48"/>
      <c r="G60" s="49"/>
      <c r="H60" s="69"/>
      <c r="I60" s="69"/>
    </row>
    <row r="61" spans="1:7" s="70" customFormat="1" ht="26.25" customHeight="1">
      <c r="A61" s="37" t="s">
        <v>132</v>
      </c>
      <c r="B61" s="37"/>
      <c r="C61" s="38" t="s">
        <v>81</v>
      </c>
      <c r="D61" s="38"/>
      <c r="E61" s="38"/>
      <c r="F61" s="38"/>
      <c r="G61" s="39">
        <f>SUM(G62,G72)</f>
        <v>189</v>
      </c>
    </row>
    <row r="62" spans="1:7" s="70" customFormat="1" ht="37.5" customHeight="1">
      <c r="A62" s="41" t="s">
        <v>133</v>
      </c>
      <c r="B62" s="41"/>
      <c r="C62" s="84" t="s">
        <v>81</v>
      </c>
      <c r="D62" s="84" t="s">
        <v>134</v>
      </c>
      <c r="E62" s="84"/>
      <c r="F62" s="84"/>
      <c r="G62" s="85">
        <f>SUM(G63,G69)</f>
        <v>58</v>
      </c>
    </row>
    <row r="63" spans="1:7" s="70" customFormat="1" ht="34.5">
      <c r="A63" s="44" t="s">
        <v>135</v>
      </c>
      <c r="B63" s="44"/>
      <c r="C63" s="86" t="s">
        <v>81</v>
      </c>
      <c r="D63" s="86" t="s">
        <v>134</v>
      </c>
      <c r="E63" s="86" t="s">
        <v>136</v>
      </c>
      <c r="F63" s="86"/>
      <c r="G63" s="87">
        <f>G64</f>
        <v>51</v>
      </c>
    </row>
    <row r="64" spans="1:7" s="70" customFormat="1" ht="34.5">
      <c r="A64" s="44" t="s">
        <v>137</v>
      </c>
      <c r="B64" s="44"/>
      <c r="C64" s="86" t="s">
        <v>81</v>
      </c>
      <c r="D64" s="86" t="s">
        <v>134</v>
      </c>
      <c r="E64" s="86" t="s">
        <v>138</v>
      </c>
      <c r="F64" s="86"/>
      <c r="G64" s="87">
        <f>SUM(G66)+G68</f>
        <v>51</v>
      </c>
    </row>
    <row r="65" spans="1:7" s="70" customFormat="1" ht="34.5">
      <c r="A65" s="44" t="s">
        <v>139</v>
      </c>
      <c r="B65" s="44"/>
      <c r="C65" s="86" t="s">
        <v>81</v>
      </c>
      <c r="D65" s="86" t="s">
        <v>134</v>
      </c>
      <c r="E65" s="86" t="s">
        <v>140</v>
      </c>
      <c r="F65" s="86"/>
      <c r="G65" s="87">
        <f>G66</f>
        <v>19</v>
      </c>
    </row>
    <row r="66" spans="1:7" s="70" customFormat="1" ht="23.25">
      <c r="A66" s="47" t="s">
        <v>77</v>
      </c>
      <c r="B66" s="47"/>
      <c r="C66" s="88" t="s">
        <v>81</v>
      </c>
      <c r="D66" s="88" t="s">
        <v>134</v>
      </c>
      <c r="E66" s="88" t="s">
        <v>140</v>
      </c>
      <c r="F66" s="88" t="s">
        <v>78</v>
      </c>
      <c r="G66" s="89">
        <v>19</v>
      </c>
    </row>
    <row r="67" spans="1:7" s="70" customFormat="1" ht="33" customHeight="1">
      <c r="A67" s="44" t="s">
        <v>141</v>
      </c>
      <c r="B67" s="44"/>
      <c r="C67" s="86" t="s">
        <v>81</v>
      </c>
      <c r="D67" s="86" t="s">
        <v>134</v>
      </c>
      <c r="E67" s="86" t="s">
        <v>142</v>
      </c>
      <c r="F67" s="86"/>
      <c r="G67" s="87">
        <f>SUM(G68)</f>
        <v>32</v>
      </c>
    </row>
    <row r="68" spans="1:7" s="70" customFormat="1" ht="25.5" customHeight="1">
      <c r="A68" s="47" t="s">
        <v>77</v>
      </c>
      <c r="B68" s="47"/>
      <c r="C68" s="88" t="s">
        <v>81</v>
      </c>
      <c r="D68" s="88" t="s">
        <v>134</v>
      </c>
      <c r="E68" s="88" t="s">
        <v>142</v>
      </c>
      <c r="F68" s="88" t="s">
        <v>78</v>
      </c>
      <c r="G68" s="89">
        <v>32</v>
      </c>
    </row>
    <row r="69" spans="1:7" s="70" customFormat="1" ht="12.75">
      <c r="A69" s="44" t="s">
        <v>143</v>
      </c>
      <c r="B69" s="47"/>
      <c r="C69" s="86" t="s">
        <v>81</v>
      </c>
      <c r="D69" s="86" t="s">
        <v>134</v>
      </c>
      <c r="E69" s="86" t="s">
        <v>144</v>
      </c>
      <c r="F69" s="86"/>
      <c r="G69" s="87">
        <f>SUM(G70)</f>
        <v>7</v>
      </c>
    </row>
    <row r="70" spans="1:7" s="70" customFormat="1" ht="22.5" customHeight="1">
      <c r="A70" s="44" t="s">
        <v>145</v>
      </c>
      <c r="B70" s="44"/>
      <c r="C70" s="86" t="s">
        <v>81</v>
      </c>
      <c r="D70" s="86" t="s">
        <v>134</v>
      </c>
      <c r="E70" s="86" t="s">
        <v>146</v>
      </c>
      <c r="F70" s="86"/>
      <c r="G70" s="87">
        <f>SUM(G71)</f>
        <v>7</v>
      </c>
    </row>
    <row r="71" spans="1:7" s="70" customFormat="1" ht="23.25">
      <c r="A71" s="47" t="s">
        <v>77</v>
      </c>
      <c r="B71" s="47"/>
      <c r="C71" s="88" t="s">
        <v>81</v>
      </c>
      <c r="D71" s="88" t="s">
        <v>134</v>
      </c>
      <c r="E71" s="88" t="s">
        <v>146</v>
      </c>
      <c r="F71" s="88" t="s">
        <v>78</v>
      </c>
      <c r="G71" s="89">
        <v>7</v>
      </c>
    </row>
    <row r="72" spans="1:7" s="70" customFormat="1" ht="23.25">
      <c r="A72" s="41" t="s">
        <v>147</v>
      </c>
      <c r="B72" s="41"/>
      <c r="C72" s="84" t="s">
        <v>81</v>
      </c>
      <c r="D72" s="84" t="s">
        <v>148</v>
      </c>
      <c r="E72" s="84"/>
      <c r="F72" s="84"/>
      <c r="G72" s="85">
        <f>SUM(G73)</f>
        <v>131</v>
      </c>
    </row>
    <row r="73" spans="1:7" s="70" customFormat="1" ht="34.5">
      <c r="A73" s="44" t="s">
        <v>149</v>
      </c>
      <c r="B73" s="44"/>
      <c r="C73" s="86" t="s">
        <v>81</v>
      </c>
      <c r="D73" s="86" t="s">
        <v>148</v>
      </c>
      <c r="E73" s="86" t="s">
        <v>150</v>
      </c>
      <c r="F73" s="86"/>
      <c r="G73" s="87">
        <f>SUM(G74+G76)</f>
        <v>131</v>
      </c>
    </row>
    <row r="74" spans="1:7" s="70" customFormat="1" ht="12.75">
      <c r="A74" s="44" t="s">
        <v>151</v>
      </c>
      <c r="B74" s="44"/>
      <c r="C74" s="45" t="s">
        <v>81</v>
      </c>
      <c r="D74" s="45" t="s">
        <v>148</v>
      </c>
      <c r="E74" s="86" t="s">
        <v>152</v>
      </c>
      <c r="F74" s="86"/>
      <c r="G74" s="46">
        <f>SUM(G75)</f>
        <v>121</v>
      </c>
    </row>
    <row r="75" spans="1:7" s="70" customFormat="1" ht="23.25">
      <c r="A75" s="47" t="s">
        <v>77</v>
      </c>
      <c r="B75" s="47"/>
      <c r="C75" s="48" t="s">
        <v>81</v>
      </c>
      <c r="D75" s="48" t="s">
        <v>148</v>
      </c>
      <c r="E75" s="88" t="s">
        <v>152</v>
      </c>
      <c r="F75" s="88" t="s">
        <v>78</v>
      </c>
      <c r="G75" s="49">
        <v>121</v>
      </c>
    </row>
    <row r="76" spans="1:7" s="70" customFormat="1" ht="31.5" customHeight="1">
      <c r="A76" s="44" t="s">
        <v>153</v>
      </c>
      <c r="B76" s="47"/>
      <c r="C76" s="86" t="s">
        <v>81</v>
      </c>
      <c r="D76" s="86" t="s">
        <v>148</v>
      </c>
      <c r="E76" s="86" t="s">
        <v>154</v>
      </c>
      <c r="F76" s="88"/>
      <c r="G76" s="46">
        <f>SUM(G77)</f>
        <v>10</v>
      </c>
    </row>
    <row r="77" spans="1:7" s="70" customFormat="1" ht="23.25">
      <c r="A77" s="47" t="s">
        <v>77</v>
      </c>
      <c r="B77" s="47"/>
      <c r="C77" s="48" t="s">
        <v>81</v>
      </c>
      <c r="D77" s="48" t="s">
        <v>148</v>
      </c>
      <c r="E77" s="88" t="s">
        <v>154</v>
      </c>
      <c r="F77" s="88" t="s">
        <v>78</v>
      </c>
      <c r="G77" s="49">
        <v>10</v>
      </c>
    </row>
    <row r="78" spans="1:7" s="70" customFormat="1" ht="12.75">
      <c r="A78" s="41"/>
      <c r="B78" s="41"/>
      <c r="C78" s="84"/>
      <c r="D78" s="84"/>
      <c r="E78" s="84"/>
      <c r="F78" s="84"/>
      <c r="G78" s="85"/>
    </row>
    <row r="79" spans="1:7" s="90" customFormat="1" ht="13.5" customHeight="1">
      <c r="A79" s="37" t="s">
        <v>155</v>
      </c>
      <c r="B79" s="37"/>
      <c r="C79" s="38" t="s">
        <v>93</v>
      </c>
      <c r="D79" s="38"/>
      <c r="E79" s="38"/>
      <c r="F79" s="38"/>
      <c r="G79" s="39">
        <f>SUM(G80,G84)</f>
        <v>614</v>
      </c>
    </row>
    <row r="80" spans="1:7" s="90" customFormat="1" ht="12.75">
      <c r="A80" s="41" t="s">
        <v>156</v>
      </c>
      <c r="B80" s="41"/>
      <c r="C80" s="42" t="s">
        <v>93</v>
      </c>
      <c r="D80" s="42" t="s">
        <v>157</v>
      </c>
      <c r="E80" s="42"/>
      <c r="F80" s="42"/>
      <c r="G80" s="43">
        <f>SUM(G81)</f>
        <v>14</v>
      </c>
    </row>
    <row r="81" spans="1:7" s="90" customFormat="1" ht="12.75">
      <c r="A81" s="44" t="s">
        <v>158</v>
      </c>
      <c r="B81" s="44"/>
      <c r="C81" s="45" t="s">
        <v>93</v>
      </c>
      <c r="D81" s="45" t="s">
        <v>157</v>
      </c>
      <c r="E81" s="45" t="s">
        <v>159</v>
      </c>
      <c r="F81" s="45"/>
      <c r="G81" s="46">
        <f>SUM(G82)</f>
        <v>14</v>
      </c>
    </row>
    <row r="82" spans="1:7" s="90" customFormat="1" ht="23.25">
      <c r="A82" s="44" t="s">
        <v>160</v>
      </c>
      <c r="B82" s="44"/>
      <c r="C82" s="45" t="s">
        <v>93</v>
      </c>
      <c r="D82" s="45" t="s">
        <v>157</v>
      </c>
      <c r="E82" s="45" t="s">
        <v>161</v>
      </c>
      <c r="F82" s="45"/>
      <c r="G82" s="46">
        <f>SUM(G83)</f>
        <v>14</v>
      </c>
    </row>
    <row r="83" spans="1:7" s="90" customFormat="1" ht="25.5" customHeight="1">
      <c r="A83" s="47" t="s">
        <v>77</v>
      </c>
      <c r="B83" s="47"/>
      <c r="C83" s="48" t="s">
        <v>93</v>
      </c>
      <c r="D83" s="48" t="s">
        <v>157</v>
      </c>
      <c r="E83" s="48" t="s">
        <v>161</v>
      </c>
      <c r="F83" s="48" t="s">
        <v>78</v>
      </c>
      <c r="G83" s="49">
        <v>14</v>
      </c>
    </row>
    <row r="84" spans="1:7" s="90" customFormat="1" ht="16.5" customHeight="1">
      <c r="A84" s="91" t="s">
        <v>162</v>
      </c>
      <c r="B84" s="91"/>
      <c r="C84" s="92" t="s">
        <v>93</v>
      </c>
      <c r="D84" s="92" t="s">
        <v>163</v>
      </c>
      <c r="E84" s="92"/>
      <c r="F84" s="92"/>
      <c r="G84" s="93">
        <f>SUM(G89)</f>
        <v>600</v>
      </c>
    </row>
    <row r="85" spans="1:7" s="90" customFormat="1" ht="12.75" customHeight="1" hidden="1">
      <c r="A85" s="75" t="s">
        <v>164</v>
      </c>
      <c r="B85" s="75"/>
      <c r="C85" s="94" t="s">
        <v>93</v>
      </c>
      <c r="D85" s="94" t="s">
        <v>163</v>
      </c>
      <c r="E85" s="94" t="s">
        <v>165</v>
      </c>
      <c r="F85" s="94"/>
      <c r="G85" s="67">
        <f>SUM(G86)</f>
        <v>0</v>
      </c>
    </row>
    <row r="86" spans="1:7" s="90" customFormat="1" ht="12.75" customHeight="1" hidden="1">
      <c r="A86" s="95" t="s">
        <v>166</v>
      </c>
      <c r="B86" s="75"/>
      <c r="C86" s="94" t="s">
        <v>93</v>
      </c>
      <c r="D86" s="94" t="s">
        <v>163</v>
      </c>
      <c r="E86" s="94" t="s">
        <v>167</v>
      </c>
      <c r="F86" s="94"/>
      <c r="G86" s="67">
        <f>SUM(G87)</f>
        <v>0</v>
      </c>
    </row>
    <row r="87" spans="1:7" s="90" customFormat="1" ht="12.75" customHeight="1" hidden="1">
      <c r="A87" s="95" t="s">
        <v>166</v>
      </c>
      <c r="B87" s="96"/>
      <c r="C87" s="94" t="s">
        <v>93</v>
      </c>
      <c r="D87" s="94" t="s">
        <v>163</v>
      </c>
      <c r="E87" s="94" t="s">
        <v>168</v>
      </c>
      <c r="F87" s="94"/>
      <c r="G87" s="67">
        <f>SUM(G88)</f>
        <v>0</v>
      </c>
    </row>
    <row r="88" spans="1:9" s="70" customFormat="1" ht="12.75" customHeight="1" hidden="1">
      <c r="A88" s="97" t="s">
        <v>77</v>
      </c>
      <c r="B88" s="97"/>
      <c r="C88" s="98" t="s">
        <v>93</v>
      </c>
      <c r="D88" s="98" t="s">
        <v>163</v>
      </c>
      <c r="E88" s="98" t="s">
        <v>168</v>
      </c>
      <c r="F88" s="98" t="s">
        <v>78</v>
      </c>
      <c r="G88" s="68">
        <v>0</v>
      </c>
      <c r="H88" s="69"/>
      <c r="I88" s="69"/>
    </row>
    <row r="89" spans="1:9" s="70" customFormat="1" ht="12.75">
      <c r="A89" s="44" t="s">
        <v>100</v>
      </c>
      <c r="B89" s="97"/>
      <c r="C89" s="94" t="s">
        <v>93</v>
      </c>
      <c r="D89" s="94" t="s">
        <v>163</v>
      </c>
      <c r="E89" s="94" t="s">
        <v>101</v>
      </c>
      <c r="F89" s="98"/>
      <c r="G89" s="67">
        <f>SUM(G90)</f>
        <v>600</v>
      </c>
      <c r="H89" s="69"/>
      <c r="I89" s="69"/>
    </row>
    <row r="90" spans="1:9" s="70" customFormat="1" ht="58.5" customHeight="1">
      <c r="A90" s="44" t="s">
        <v>102</v>
      </c>
      <c r="B90" s="97"/>
      <c r="C90" s="94" t="s">
        <v>93</v>
      </c>
      <c r="D90" s="94" t="s">
        <v>163</v>
      </c>
      <c r="E90" s="94" t="s">
        <v>103</v>
      </c>
      <c r="F90" s="98"/>
      <c r="G90" s="67">
        <f>SUM(G91)</f>
        <v>600</v>
      </c>
      <c r="H90" s="69"/>
      <c r="I90" s="69"/>
    </row>
    <row r="91" spans="1:9" s="70" customFormat="1" ht="169.5" customHeight="1">
      <c r="A91" s="75" t="s">
        <v>169</v>
      </c>
      <c r="B91" s="97"/>
      <c r="C91" s="94" t="s">
        <v>93</v>
      </c>
      <c r="D91" s="94" t="s">
        <v>163</v>
      </c>
      <c r="E91" s="94" t="s">
        <v>170</v>
      </c>
      <c r="F91" s="98"/>
      <c r="G91" s="67">
        <f>SUM(G92)</f>
        <v>600</v>
      </c>
      <c r="H91" s="69"/>
      <c r="I91" s="69"/>
    </row>
    <row r="92" spans="1:9" s="70" customFormat="1" ht="14.25" customHeight="1">
      <c r="A92" s="47" t="s">
        <v>106</v>
      </c>
      <c r="B92" s="97"/>
      <c r="C92" s="98" t="s">
        <v>93</v>
      </c>
      <c r="D92" s="98" t="s">
        <v>163</v>
      </c>
      <c r="E92" s="98" t="s">
        <v>170</v>
      </c>
      <c r="F92" s="48" t="s">
        <v>107</v>
      </c>
      <c r="G92" s="68">
        <v>600</v>
      </c>
      <c r="H92" s="69"/>
      <c r="I92" s="69"/>
    </row>
    <row r="93" spans="1:9" s="70" customFormat="1" ht="12.75">
      <c r="A93" s="47"/>
      <c r="B93" s="47"/>
      <c r="C93" s="88"/>
      <c r="D93" s="88"/>
      <c r="E93" s="88"/>
      <c r="F93" s="88"/>
      <c r="G93" s="49"/>
      <c r="H93" s="69"/>
      <c r="I93" s="69"/>
    </row>
    <row r="94" spans="1:7" s="99" customFormat="1" ht="12.75">
      <c r="A94" s="79" t="s">
        <v>171</v>
      </c>
      <c r="B94" s="79"/>
      <c r="C94" s="38" t="s">
        <v>172</v>
      </c>
      <c r="D94" s="38"/>
      <c r="E94" s="38"/>
      <c r="F94" s="38"/>
      <c r="G94" s="39">
        <f>SUM(G100,G106,G95)</f>
        <v>7198</v>
      </c>
    </row>
    <row r="95" spans="1:7" s="99" customFormat="1" ht="12.75">
      <c r="A95" s="80" t="s">
        <v>173</v>
      </c>
      <c r="B95" s="79"/>
      <c r="C95" s="42" t="s">
        <v>172</v>
      </c>
      <c r="D95" s="42" t="s">
        <v>70</v>
      </c>
      <c r="E95" s="42"/>
      <c r="F95" s="42"/>
      <c r="G95" s="43">
        <f>SUM(G96)</f>
        <v>185</v>
      </c>
    </row>
    <row r="96" spans="1:7" s="99" customFormat="1" ht="12.75">
      <c r="A96" s="100" t="s">
        <v>174</v>
      </c>
      <c r="B96" s="101"/>
      <c r="C96" s="45" t="s">
        <v>172</v>
      </c>
      <c r="D96" s="45" t="s">
        <v>70</v>
      </c>
      <c r="E96" s="45" t="s">
        <v>175</v>
      </c>
      <c r="F96" s="45"/>
      <c r="G96" s="43">
        <f>SUM(G98)</f>
        <v>185</v>
      </c>
    </row>
    <row r="97" spans="1:7" s="99" customFormat="1" ht="12.75">
      <c r="A97" s="100" t="s">
        <v>176</v>
      </c>
      <c r="B97" s="101"/>
      <c r="C97" s="45" t="s">
        <v>172</v>
      </c>
      <c r="D97" s="45" t="s">
        <v>70</v>
      </c>
      <c r="E97" s="45" t="s">
        <v>177</v>
      </c>
      <c r="F97" s="45"/>
      <c r="G97" s="43">
        <f>SUM(G98)</f>
        <v>185</v>
      </c>
    </row>
    <row r="98" spans="1:7" s="99" customFormat="1" ht="12.75">
      <c r="A98" s="44" t="s">
        <v>178</v>
      </c>
      <c r="B98" s="101"/>
      <c r="C98" s="45" t="s">
        <v>172</v>
      </c>
      <c r="D98" s="45" t="s">
        <v>70</v>
      </c>
      <c r="E98" s="45" t="s">
        <v>179</v>
      </c>
      <c r="F98" s="45"/>
      <c r="G98" s="43">
        <f>SUM(G99)</f>
        <v>185</v>
      </c>
    </row>
    <row r="99" spans="1:7" s="99" customFormat="1" ht="12.75" customHeight="1">
      <c r="A99" s="102" t="s">
        <v>180</v>
      </c>
      <c r="B99" s="103"/>
      <c r="C99" s="48" t="s">
        <v>172</v>
      </c>
      <c r="D99" s="48" t="s">
        <v>70</v>
      </c>
      <c r="E99" s="48" t="s">
        <v>179</v>
      </c>
      <c r="F99" s="48" t="s">
        <v>181</v>
      </c>
      <c r="G99" s="104">
        <v>185</v>
      </c>
    </row>
    <row r="100" spans="1:7" s="99" customFormat="1" ht="12.75" hidden="1">
      <c r="A100" s="80" t="s">
        <v>182</v>
      </c>
      <c r="B100" s="79"/>
      <c r="C100" s="42" t="s">
        <v>172</v>
      </c>
      <c r="D100" s="42" t="s">
        <v>72</v>
      </c>
      <c r="E100" s="38"/>
      <c r="F100" s="38"/>
      <c r="G100" s="43">
        <f>SUM(G101)</f>
        <v>0</v>
      </c>
    </row>
    <row r="101" spans="1:7" s="99" customFormat="1" ht="12.75" hidden="1">
      <c r="A101" s="100" t="s">
        <v>183</v>
      </c>
      <c r="B101" s="79"/>
      <c r="C101" s="45" t="s">
        <v>172</v>
      </c>
      <c r="D101" s="45" t="s">
        <v>72</v>
      </c>
      <c r="E101" s="45" t="s">
        <v>184</v>
      </c>
      <c r="F101" s="38"/>
      <c r="G101" s="46">
        <f>SUM(G102,G104)</f>
        <v>0</v>
      </c>
    </row>
    <row r="102" spans="1:7" s="99" customFormat="1" ht="12.75" hidden="1">
      <c r="A102" s="44" t="s">
        <v>185</v>
      </c>
      <c r="B102" s="79"/>
      <c r="C102" s="45" t="s">
        <v>172</v>
      </c>
      <c r="D102" s="45" t="s">
        <v>72</v>
      </c>
      <c r="E102" s="45" t="s">
        <v>186</v>
      </c>
      <c r="F102" s="45"/>
      <c r="G102" s="46">
        <f>SUM(G103)</f>
        <v>0</v>
      </c>
    </row>
    <row r="103" spans="1:7" s="99" customFormat="1" ht="12.75" hidden="1">
      <c r="A103" s="47" t="s">
        <v>180</v>
      </c>
      <c r="B103" s="105"/>
      <c r="C103" s="48" t="s">
        <v>172</v>
      </c>
      <c r="D103" s="48" t="s">
        <v>72</v>
      </c>
      <c r="E103" s="48" t="s">
        <v>186</v>
      </c>
      <c r="F103" s="48" t="s">
        <v>181</v>
      </c>
      <c r="G103" s="49">
        <v>0</v>
      </c>
    </row>
    <row r="104" spans="1:7" s="99" customFormat="1" ht="12.75" hidden="1">
      <c r="A104" s="44" t="s">
        <v>185</v>
      </c>
      <c r="B104" s="79"/>
      <c r="C104" s="45" t="s">
        <v>172</v>
      </c>
      <c r="D104" s="45" t="s">
        <v>72</v>
      </c>
      <c r="E104" s="45" t="s">
        <v>187</v>
      </c>
      <c r="F104" s="48"/>
      <c r="G104" s="46">
        <f>SUM(G105)</f>
        <v>0</v>
      </c>
    </row>
    <row r="105" spans="1:7" s="99" customFormat="1" ht="12.75" hidden="1">
      <c r="A105" s="47" t="s">
        <v>180</v>
      </c>
      <c r="B105" s="105"/>
      <c r="C105" s="48" t="s">
        <v>172</v>
      </c>
      <c r="D105" s="48" t="s">
        <v>72</v>
      </c>
      <c r="E105" s="48" t="s">
        <v>187</v>
      </c>
      <c r="F105" s="48" t="s">
        <v>181</v>
      </c>
      <c r="G105" s="49">
        <v>0</v>
      </c>
    </row>
    <row r="106" spans="1:7" s="70" customFormat="1" ht="12.75">
      <c r="A106" s="41" t="s">
        <v>188</v>
      </c>
      <c r="B106" s="41"/>
      <c r="C106" s="42" t="s">
        <v>172</v>
      </c>
      <c r="D106" s="42" t="s">
        <v>81</v>
      </c>
      <c r="E106" s="42"/>
      <c r="F106" s="42"/>
      <c r="G106" s="43">
        <f>SUM(G107,G120)+G130</f>
        <v>7013</v>
      </c>
    </row>
    <row r="107" spans="1:7" s="70" customFormat="1" ht="12.75">
      <c r="A107" s="44" t="s">
        <v>188</v>
      </c>
      <c r="B107" s="44"/>
      <c r="C107" s="45" t="s">
        <v>172</v>
      </c>
      <c r="D107" s="45" t="s">
        <v>81</v>
      </c>
      <c r="E107" s="45" t="s">
        <v>189</v>
      </c>
      <c r="F107" s="45"/>
      <c r="G107" s="46">
        <f>SUM(G108,G110,G112,G114,G116,G118)</f>
        <v>6139</v>
      </c>
    </row>
    <row r="108" spans="1:7" s="70" customFormat="1" ht="12.75">
      <c r="A108" s="44" t="s">
        <v>190</v>
      </c>
      <c r="B108" s="44"/>
      <c r="C108" s="45" t="s">
        <v>172</v>
      </c>
      <c r="D108" s="45" t="s">
        <v>81</v>
      </c>
      <c r="E108" s="45" t="s">
        <v>191</v>
      </c>
      <c r="F108" s="45"/>
      <c r="G108" s="46">
        <f>SUM(G109)</f>
        <v>2688</v>
      </c>
    </row>
    <row r="109" spans="1:7" s="70" customFormat="1" ht="23.25">
      <c r="A109" s="47" t="s">
        <v>77</v>
      </c>
      <c r="B109" s="106"/>
      <c r="C109" s="48" t="s">
        <v>172</v>
      </c>
      <c r="D109" s="48" t="s">
        <v>81</v>
      </c>
      <c r="E109" s="48" t="s">
        <v>192</v>
      </c>
      <c r="F109" s="48" t="s">
        <v>78</v>
      </c>
      <c r="G109" s="49">
        <v>2688</v>
      </c>
    </row>
    <row r="110" spans="1:7" s="70" customFormat="1" ht="12.75">
      <c r="A110" s="44" t="s">
        <v>193</v>
      </c>
      <c r="B110" s="44"/>
      <c r="C110" s="45" t="s">
        <v>172</v>
      </c>
      <c r="D110" s="45" t="s">
        <v>81</v>
      </c>
      <c r="E110" s="45" t="s">
        <v>194</v>
      </c>
      <c r="F110" s="45"/>
      <c r="G110" s="46">
        <f>SUM(G111)</f>
        <v>1610</v>
      </c>
    </row>
    <row r="111" spans="1:7" s="70" customFormat="1" ht="23.25">
      <c r="A111" s="47" t="s">
        <v>77</v>
      </c>
      <c r="B111" s="106"/>
      <c r="C111" s="48" t="s">
        <v>172</v>
      </c>
      <c r="D111" s="48" t="s">
        <v>81</v>
      </c>
      <c r="E111" s="48" t="s">
        <v>195</v>
      </c>
      <c r="F111" s="48" t="s">
        <v>78</v>
      </c>
      <c r="G111" s="49">
        <v>1610</v>
      </c>
    </row>
    <row r="112" spans="1:7" s="70" customFormat="1" ht="12.75">
      <c r="A112" s="44" t="s">
        <v>196</v>
      </c>
      <c r="B112" s="44"/>
      <c r="C112" s="45" t="s">
        <v>172</v>
      </c>
      <c r="D112" s="45" t="s">
        <v>81</v>
      </c>
      <c r="E112" s="45" t="s">
        <v>197</v>
      </c>
      <c r="F112" s="45"/>
      <c r="G112" s="46">
        <f>SUM(G113)</f>
        <v>100</v>
      </c>
    </row>
    <row r="113" spans="1:7" s="70" customFormat="1" ht="23.25">
      <c r="A113" s="47" t="s">
        <v>77</v>
      </c>
      <c r="B113" s="106"/>
      <c r="C113" s="48" t="s">
        <v>172</v>
      </c>
      <c r="D113" s="48" t="s">
        <v>81</v>
      </c>
      <c r="E113" s="48" t="s">
        <v>198</v>
      </c>
      <c r="F113" s="48" t="s">
        <v>78</v>
      </c>
      <c r="G113" s="49">
        <v>100</v>
      </c>
    </row>
    <row r="114" spans="1:7" s="70" customFormat="1" ht="12.75">
      <c r="A114" s="44" t="s">
        <v>199</v>
      </c>
      <c r="B114" s="44"/>
      <c r="C114" s="45" t="s">
        <v>172</v>
      </c>
      <c r="D114" s="45" t="s">
        <v>81</v>
      </c>
      <c r="E114" s="45" t="s">
        <v>200</v>
      </c>
      <c r="F114" s="45"/>
      <c r="G114" s="46">
        <f>SUM(G115)</f>
        <v>500</v>
      </c>
    </row>
    <row r="115" spans="1:7" s="70" customFormat="1" ht="26.25" customHeight="1">
      <c r="A115" s="47" t="s">
        <v>77</v>
      </c>
      <c r="B115" s="106"/>
      <c r="C115" s="48" t="s">
        <v>172</v>
      </c>
      <c r="D115" s="48" t="s">
        <v>81</v>
      </c>
      <c r="E115" s="48" t="s">
        <v>201</v>
      </c>
      <c r="F115" s="48" t="s">
        <v>78</v>
      </c>
      <c r="G115" s="49">
        <v>500</v>
      </c>
    </row>
    <row r="116" spans="1:7" s="70" customFormat="1" ht="29.25" customHeight="1">
      <c r="A116" s="44" t="s">
        <v>202</v>
      </c>
      <c r="B116" s="44"/>
      <c r="C116" s="45" t="s">
        <v>172</v>
      </c>
      <c r="D116" s="45" t="s">
        <v>81</v>
      </c>
      <c r="E116" s="45" t="s">
        <v>203</v>
      </c>
      <c r="F116" s="45"/>
      <c r="G116" s="46">
        <f>SUM(G117)</f>
        <v>1241</v>
      </c>
    </row>
    <row r="117" spans="1:7" s="70" customFormat="1" ht="23.25" customHeight="1">
      <c r="A117" s="47" t="s">
        <v>77</v>
      </c>
      <c r="B117" s="106"/>
      <c r="C117" s="48" t="s">
        <v>172</v>
      </c>
      <c r="D117" s="48" t="s">
        <v>81</v>
      </c>
      <c r="E117" s="48" t="s">
        <v>204</v>
      </c>
      <c r="F117" s="48" t="s">
        <v>78</v>
      </c>
      <c r="G117" s="49">
        <v>1241</v>
      </c>
    </row>
    <row r="118" spans="1:7" s="70" customFormat="1" ht="12.75" customHeight="1" hidden="1">
      <c r="A118" s="107" t="s">
        <v>205</v>
      </c>
      <c r="B118" s="44"/>
      <c r="C118" s="45" t="s">
        <v>172</v>
      </c>
      <c r="D118" s="45" t="s">
        <v>81</v>
      </c>
      <c r="E118" s="45" t="s">
        <v>206</v>
      </c>
      <c r="F118" s="45"/>
      <c r="G118" s="46">
        <f>SUM(G119)</f>
        <v>0</v>
      </c>
    </row>
    <row r="119" spans="1:7" s="70" customFormat="1" ht="12.75" customHeight="1" hidden="1">
      <c r="A119" s="47" t="s">
        <v>77</v>
      </c>
      <c r="B119" s="106"/>
      <c r="C119" s="48" t="s">
        <v>172</v>
      </c>
      <c r="D119" s="48" t="s">
        <v>81</v>
      </c>
      <c r="E119" s="48" t="s">
        <v>207</v>
      </c>
      <c r="F119" s="48" t="s">
        <v>78</v>
      </c>
      <c r="G119" s="49">
        <v>0</v>
      </c>
    </row>
    <row r="120" spans="1:9" s="70" customFormat="1" ht="12.75" customHeight="1" hidden="1">
      <c r="A120" s="108" t="s">
        <v>208</v>
      </c>
      <c r="B120" s="108"/>
      <c r="C120" s="109" t="s">
        <v>172</v>
      </c>
      <c r="D120" s="109" t="s">
        <v>81</v>
      </c>
      <c r="E120" s="109" t="s">
        <v>209</v>
      </c>
      <c r="F120" s="109"/>
      <c r="G120" s="110">
        <f>SUM(G121)</f>
        <v>0</v>
      </c>
      <c r="H120" s="69"/>
      <c r="I120" s="69"/>
    </row>
    <row r="121" spans="1:9" s="70" customFormat="1" ht="12.75" customHeight="1" hidden="1">
      <c r="A121" s="111" t="s">
        <v>210</v>
      </c>
      <c r="B121" s="108"/>
      <c r="C121" s="109" t="s">
        <v>172</v>
      </c>
      <c r="D121" s="109" t="s">
        <v>81</v>
      </c>
      <c r="E121" s="109" t="s">
        <v>211</v>
      </c>
      <c r="F121" s="109"/>
      <c r="G121" s="110">
        <f>SUM(G122,G124,G126,G128)</f>
        <v>0</v>
      </c>
      <c r="H121" s="69"/>
      <c r="I121" s="69"/>
    </row>
    <row r="122" spans="1:9" s="70" customFormat="1" ht="12.75" customHeight="1" hidden="1">
      <c r="A122" s="112" t="s">
        <v>212</v>
      </c>
      <c r="B122" s="112"/>
      <c r="C122" s="109" t="s">
        <v>172</v>
      </c>
      <c r="D122" s="109" t="s">
        <v>81</v>
      </c>
      <c r="E122" s="109" t="s">
        <v>213</v>
      </c>
      <c r="F122" s="109"/>
      <c r="G122" s="110">
        <f>SUM(G123)</f>
        <v>0</v>
      </c>
      <c r="H122" s="69"/>
      <c r="I122" s="69"/>
    </row>
    <row r="123" spans="1:9" s="70" customFormat="1" ht="12.75" customHeight="1" hidden="1">
      <c r="A123" s="113" t="s">
        <v>77</v>
      </c>
      <c r="B123" s="113"/>
      <c r="C123" s="114" t="s">
        <v>172</v>
      </c>
      <c r="D123" s="114" t="s">
        <v>81</v>
      </c>
      <c r="E123" s="114" t="s">
        <v>213</v>
      </c>
      <c r="F123" s="114" t="s">
        <v>78</v>
      </c>
      <c r="G123" s="115">
        <v>0</v>
      </c>
      <c r="H123" s="69"/>
      <c r="I123" s="69"/>
    </row>
    <row r="124" spans="1:9" s="70" customFormat="1" ht="12.75" customHeight="1" hidden="1">
      <c r="A124" s="112" t="s">
        <v>214</v>
      </c>
      <c r="B124" s="112"/>
      <c r="C124" s="109" t="s">
        <v>172</v>
      </c>
      <c r="D124" s="109" t="s">
        <v>81</v>
      </c>
      <c r="E124" s="109" t="s">
        <v>215</v>
      </c>
      <c r="F124" s="109"/>
      <c r="G124" s="110">
        <f>SUM(G125)</f>
        <v>0</v>
      </c>
      <c r="H124" s="69"/>
      <c r="I124" s="69"/>
    </row>
    <row r="125" spans="1:9" s="70" customFormat="1" ht="12.75" customHeight="1" hidden="1">
      <c r="A125" s="113" t="s">
        <v>77</v>
      </c>
      <c r="B125" s="113"/>
      <c r="C125" s="114" t="s">
        <v>172</v>
      </c>
      <c r="D125" s="114" t="s">
        <v>81</v>
      </c>
      <c r="E125" s="114" t="s">
        <v>215</v>
      </c>
      <c r="F125" s="114" t="s">
        <v>78</v>
      </c>
      <c r="G125" s="115">
        <v>0</v>
      </c>
      <c r="H125" s="69"/>
      <c r="I125" s="69"/>
    </row>
    <row r="126" spans="1:9" s="70" customFormat="1" ht="12.75" customHeight="1" hidden="1">
      <c r="A126" s="112" t="s">
        <v>216</v>
      </c>
      <c r="B126" s="112"/>
      <c r="C126" s="109" t="s">
        <v>172</v>
      </c>
      <c r="D126" s="109" t="s">
        <v>81</v>
      </c>
      <c r="E126" s="109" t="s">
        <v>217</v>
      </c>
      <c r="F126" s="109"/>
      <c r="G126" s="110">
        <f>SUM(G127)</f>
        <v>0</v>
      </c>
      <c r="H126" s="69"/>
      <c r="I126" s="69"/>
    </row>
    <row r="127" spans="1:9" s="70" customFormat="1" ht="12.75" customHeight="1" hidden="1">
      <c r="A127" s="113" t="s">
        <v>77</v>
      </c>
      <c r="B127" s="113"/>
      <c r="C127" s="114" t="s">
        <v>172</v>
      </c>
      <c r="D127" s="114" t="s">
        <v>81</v>
      </c>
      <c r="E127" s="114" t="s">
        <v>217</v>
      </c>
      <c r="F127" s="114" t="s">
        <v>78</v>
      </c>
      <c r="G127" s="115">
        <v>0</v>
      </c>
      <c r="H127" s="69"/>
      <c r="I127" s="69"/>
    </row>
    <row r="128" spans="1:9" s="70" customFormat="1" ht="12.75" customHeight="1" hidden="1">
      <c r="A128" s="112" t="s">
        <v>218</v>
      </c>
      <c r="B128" s="112"/>
      <c r="C128" s="109" t="s">
        <v>172</v>
      </c>
      <c r="D128" s="109" t="s">
        <v>81</v>
      </c>
      <c r="E128" s="109" t="s">
        <v>219</v>
      </c>
      <c r="F128" s="109"/>
      <c r="G128" s="110">
        <f>SUM(G129)</f>
        <v>0</v>
      </c>
      <c r="H128" s="69"/>
      <c r="I128" s="69"/>
    </row>
    <row r="129" spans="1:9" s="70" customFormat="1" ht="12.75" customHeight="1" hidden="1">
      <c r="A129" s="113" t="s">
        <v>77</v>
      </c>
      <c r="B129" s="113"/>
      <c r="C129" s="114" t="s">
        <v>172</v>
      </c>
      <c r="D129" s="114" t="s">
        <v>81</v>
      </c>
      <c r="E129" s="114" t="s">
        <v>219</v>
      </c>
      <c r="F129" s="114" t="s">
        <v>78</v>
      </c>
      <c r="G129" s="115">
        <v>0</v>
      </c>
      <c r="H129" s="69"/>
      <c r="I129" s="69"/>
    </row>
    <row r="130" spans="1:9" s="70" customFormat="1" ht="12.75" customHeight="1">
      <c r="A130" s="108" t="s">
        <v>208</v>
      </c>
      <c r="B130" s="113"/>
      <c r="C130" s="109" t="s">
        <v>172</v>
      </c>
      <c r="D130" s="109" t="s">
        <v>81</v>
      </c>
      <c r="E130" s="116" t="s">
        <v>220</v>
      </c>
      <c r="F130" s="114"/>
      <c r="G130" s="117">
        <f>G131</f>
        <v>874</v>
      </c>
      <c r="H130" s="69"/>
      <c r="I130" s="69"/>
    </row>
    <row r="131" spans="1:9" s="70" customFormat="1" ht="55.5" customHeight="1">
      <c r="A131" s="111" t="s">
        <v>221</v>
      </c>
      <c r="B131" s="113"/>
      <c r="C131" s="109" t="s">
        <v>172</v>
      </c>
      <c r="D131" s="109" t="s">
        <v>81</v>
      </c>
      <c r="E131" s="116" t="s">
        <v>222</v>
      </c>
      <c r="F131" s="114"/>
      <c r="G131" s="117">
        <f>G133+G135+G137</f>
        <v>874</v>
      </c>
      <c r="H131" s="69"/>
      <c r="I131" s="69"/>
    </row>
    <row r="132" spans="1:9" s="70" customFormat="1" ht="12.75" customHeight="1">
      <c r="A132" s="112" t="s">
        <v>223</v>
      </c>
      <c r="B132" s="113"/>
      <c r="C132" s="109" t="s">
        <v>172</v>
      </c>
      <c r="D132" s="109" t="s">
        <v>81</v>
      </c>
      <c r="E132" s="116" t="s">
        <v>224</v>
      </c>
      <c r="F132" s="114"/>
      <c r="G132" s="110">
        <f>G133</f>
        <v>325</v>
      </c>
      <c r="H132" s="69"/>
      <c r="I132" s="69"/>
    </row>
    <row r="133" spans="1:9" s="70" customFormat="1" ht="24" customHeight="1">
      <c r="A133" s="118" t="s">
        <v>77</v>
      </c>
      <c r="B133" s="113"/>
      <c r="C133" s="114" t="s">
        <v>172</v>
      </c>
      <c r="D133" s="114" t="s">
        <v>81</v>
      </c>
      <c r="E133" s="119" t="s">
        <v>224</v>
      </c>
      <c r="F133" s="114" t="s">
        <v>78</v>
      </c>
      <c r="G133" s="115">
        <v>325</v>
      </c>
      <c r="H133" s="69"/>
      <c r="I133" s="69"/>
    </row>
    <row r="134" spans="1:9" s="70" customFormat="1" ht="23.25" customHeight="1">
      <c r="A134" s="112" t="s">
        <v>225</v>
      </c>
      <c r="B134" s="113"/>
      <c r="C134" s="109" t="s">
        <v>172</v>
      </c>
      <c r="D134" s="109" t="s">
        <v>81</v>
      </c>
      <c r="E134" s="116" t="s">
        <v>226</v>
      </c>
      <c r="F134" s="114"/>
      <c r="G134" s="110">
        <f>G135</f>
        <v>158</v>
      </c>
      <c r="H134" s="69"/>
      <c r="I134" s="69"/>
    </row>
    <row r="135" spans="1:9" s="70" customFormat="1" ht="25.5" customHeight="1">
      <c r="A135" s="118" t="s">
        <v>77</v>
      </c>
      <c r="B135" s="113"/>
      <c r="C135" s="114" t="s">
        <v>172</v>
      </c>
      <c r="D135" s="114" t="s">
        <v>81</v>
      </c>
      <c r="E135" s="119" t="s">
        <v>226</v>
      </c>
      <c r="F135" s="114" t="s">
        <v>78</v>
      </c>
      <c r="G135" s="115">
        <v>158</v>
      </c>
      <c r="H135" s="69"/>
      <c r="I135" s="69"/>
    </row>
    <row r="136" spans="1:9" s="70" customFormat="1" ht="25.5" customHeight="1">
      <c r="A136" s="111" t="s">
        <v>227</v>
      </c>
      <c r="B136" s="113"/>
      <c r="C136" s="109" t="s">
        <v>172</v>
      </c>
      <c r="D136" s="109" t="s">
        <v>81</v>
      </c>
      <c r="E136" s="116" t="s">
        <v>228</v>
      </c>
      <c r="F136" s="114"/>
      <c r="G136" s="110">
        <f>G137</f>
        <v>391</v>
      </c>
      <c r="H136" s="69"/>
      <c r="I136" s="69"/>
    </row>
    <row r="137" spans="1:9" s="70" customFormat="1" ht="30" customHeight="1">
      <c r="A137" s="118" t="s">
        <v>77</v>
      </c>
      <c r="B137" s="113"/>
      <c r="C137" s="114" t="s">
        <v>172</v>
      </c>
      <c r="D137" s="114" t="s">
        <v>81</v>
      </c>
      <c r="E137" s="119" t="s">
        <v>228</v>
      </c>
      <c r="F137" s="114" t="s">
        <v>78</v>
      </c>
      <c r="G137" s="115">
        <v>391</v>
      </c>
      <c r="H137" s="69"/>
      <c r="I137" s="69"/>
    </row>
    <row r="138" spans="1:9" s="70" customFormat="1" ht="12.75">
      <c r="A138" s="83"/>
      <c r="B138" s="83"/>
      <c r="C138" s="48"/>
      <c r="D138" s="48"/>
      <c r="E138" s="48"/>
      <c r="F138" s="48"/>
      <c r="G138" s="49"/>
      <c r="H138" s="69"/>
      <c r="I138" s="69"/>
    </row>
    <row r="139" spans="1:7" ht="12.75">
      <c r="A139" s="79" t="s">
        <v>229</v>
      </c>
      <c r="B139" s="79"/>
      <c r="C139" s="38" t="s">
        <v>157</v>
      </c>
      <c r="D139" s="38"/>
      <c r="E139" s="38"/>
      <c r="F139" s="38"/>
      <c r="G139" s="39">
        <f>SUM(G140)</f>
        <v>71</v>
      </c>
    </row>
    <row r="140" spans="1:7" ht="15" customHeight="1">
      <c r="A140" s="80" t="s">
        <v>230</v>
      </c>
      <c r="B140" s="80"/>
      <c r="C140" s="42" t="s">
        <v>157</v>
      </c>
      <c r="D140" s="42" t="s">
        <v>157</v>
      </c>
      <c r="E140" s="42"/>
      <c r="F140" s="42"/>
      <c r="G140" s="43">
        <f>SUM(G141)</f>
        <v>71</v>
      </c>
    </row>
    <row r="141" spans="1:7" s="58" customFormat="1" ht="18" customHeight="1">
      <c r="A141" s="44" t="s">
        <v>231</v>
      </c>
      <c r="B141" s="44"/>
      <c r="C141" s="45" t="s">
        <v>157</v>
      </c>
      <c r="D141" s="45" t="s">
        <v>157</v>
      </c>
      <c r="E141" s="45" t="s">
        <v>232</v>
      </c>
      <c r="F141" s="45"/>
      <c r="G141" s="46">
        <f>SUM(G142)</f>
        <v>71</v>
      </c>
    </row>
    <row r="142" spans="1:7" s="58" customFormat="1" ht="12.75">
      <c r="A142" s="44" t="s">
        <v>233</v>
      </c>
      <c r="B142" s="44"/>
      <c r="C142" s="45" t="s">
        <v>157</v>
      </c>
      <c r="D142" s="45" t="s">
        <v>157</v>
      </c>
      <c r="E142" s="45" t="s">
        <v>234</v>
      </c>
      <c r="F142" s="45"/>
      <c r="G142" s="46">
        <f>SUM(G143)</f>
        <v>71</v>
      </c>
    </row>
    <row r="143" spans="1:7" s="70" customFormat="1" ht="23.25">
      <c r="A143" s="47" t="s">
        <v>77</v>
      </c>
      <c r="B143" s="47"/>
      <c r="C143" s="48" t="s">
        <v>157</v>
      </c>
      <c r="D143" s="48" t="s">
        <v>157</v>
      </c>
      <c r="E143" s="48" t="s">
        <v>234</v>
      </c>
      <c r="F143" s="48" t="s">
        <v>78</v>
      </c>
      <c r="G143" s="49">
        <v>71</v>
      </c>
    </row>
    <row r="144" spans="1:7" s="58" customFormat="1" ht="12.75">
      <c r="A144" s="44"/>
      <c r="B144" s="44"/>
      <c r="C144" s="45"/>
      <c r="D144" s="45"/>
      <c r="E144" s="86"/>
      <c r="F144" s="86"/>
      <c r="G144" s="87"/>
    </row>
    <row r="145" spans="1:7" s="99" customFormat="1" ht="12.75">
      <c r="A145" s="37" t="s">
        <v>235</v>
      </c>
      <c r="B145" s="37"/>
      <c r="C145" s="38" t="s">
        <v>236</v>
      </c>
      <c r="D145" s="38"/>
      <c r="E145" s="38"/>
      <c r="F145" s="38"/>
      <c r="G145" s="39">
        <f>SUM(G146,G161)</f>
        <v>241</v>
      </c>
    </row>
    <row r="146" spans="1:7" ht="12.75">
      <c r="A146" s="41" t="s">
        <v>237</v>
      </c>
      <c r="B146" s="41"/>
      <c r="C146" s="42" t="s">
        <v>236</v>
      </c>
      <c r="D146" s="42" t="s">
        <v>70</v>
      </c>
      <c r="E146" s="42"/>
      <c r="F146" s="42"/>
      <c r="G146" s="43">
        <f>SUM(G147,G155,G158)</f>
        <v>191</v>
      </c>
    </row>
    <row r="147" spans="1:7" ht="12.75" customHeight="1" hidden="1">
      <c r="A147" s="44" t="s">
        <v>238</v>
      </c>
      <c r="B147" s="44"/>
      <c r="C147" s="45" t="s">
        <v>236</v>
      </c>
      <c r="D147" s="45" t="s">
        <v>70</v>
      </c>
      <c r="E147" s="45" t="s">
        <v>239</v>
      </c>
      <c r="F147" s="45"/>
      <c r="G147" s="43">
        <f>SUM(G148,G153)</f>
        <v>0</v>
      </c>
    </row>
    <row r="148" spans="1:7" ht="12.75" hidden="1">
      <c r="A148" s="44" t="s">
        <v>86</v>
      </c>
      <c r="B148" s="44"/>
      <c r="C148" s="45" t="s">
        <v>236</v>
      </c>
      <c r="D148" s="45" t="s">
        <v>70</v>
      </c>
      <c r="E148" s="45" t="s">
        <v>240</v>
      </c>
      <c r="F148" s="45"/>
      <c r="G148" s="46">
        <f>SUM(G149,G151)</f>
        <v>0</v>
      </c>
    </row>
    <row r="149" spans="1:7" ht="12.75" hidden="1">
      <c r="A149" s="44" t="s">
        <v>241</v>
      </c>
      <c r="B149" s="44"/>
      <c r="C149" s="45" t="s">
        <v>236</v>
      </c>
      <c r="D149" s="45" t="s">
        <v>70</v>
      </c>
      <c r="E149" s="45" t="s">
        <v>242</v>
      </c>
      <c r="F149" s="45"/>
      <c r="G149" s="46">
        <f>SUM(G150)</f>
        <v>0</v>
      </c>
    </row>
    <row r="150" spans="1:7" ht="12.75" customHeight="1" hidden="1">
      <c r="A150" s="47" t="s">
        <v>243</v>
      </c>
      <c r="B150" s="47"/>
      <c r="C150" s="48" t="s">
        <v>236</v>
      </c>
      <c r="D150" s="48" t="s">
        <v>70</v>
      </c>
      <c r="E150" s="48" t="s">
        <v>242</v>
      </c>
      <c r="F150" s="48" t="s">
        <v>244</v>
      </c>
      <c r="G150" s="49">
        <v>0</v>
      </c>
    </row>
    <row r="151" spans="1:7" ht="12.75" customHeight="1" hidden="1">
      <c r="A151" s="63" t="s">
        <v>99</v>
      </c>
      <c r="B151" s="47"/>
      <c r="C151" s="45" t="s">
        <v>236</v>
      </c>
      <c r="D151" s="45" t="s">
        <v>70</v>
      </c>
      <c r="E151" s="45" t="s">
        <v>245</v>
      </c>
      <c r="F151" s="45"/>
      <c r="G151" s="46">
        <f>SUM(G152)</f>
        <v>0</v>
      </c>
    </row>
    <row r="152" spans="1:7" ht="12.75" hidden="1">
      <c r="A152" s="64" t="s">
        <v>77</v>
      </c>
      <c r="B152" s="47"/>
      <c r="C152" s="48" t="s">
        <v>236</v>
      </c>
      <c r="D152" s="48" t="s">
        <v>70</v>
      </c>
      <c r="E152" s="48" t="s">
        <v>245</v>
      </c>
      <c r="F152" s="48" t="s">
        <v>244</v>
      </c>
      <c r="G152" s="49">
        <v>0</v>
      </c>
    </row>
    <row r="153" spans="1:7" ht="12.75" customHeight="1" hidden="1">
      <c r="A153" s="44" t="s">
        <v>246</v>
      </c>
      <c r="B153" s="44"/>
      <c r="C153" s="45" t="s">
        <v>236</v>
      </c>
      <c r="D153" s="45" t="s">
        <v>70</v>
      </c>
      <c r="E153" s="45" t="s">
        <v>247</v>
      </c>
      <c r="F153" s="45"/>
      <c r="G153" s="46">
        <f>SUM(G154)</f>
        <v>0</v>
      </c>
    </row>
    <row r="154" spans="1:7" ht="12.75" hidden="1">
      <c r="A154" s="47" t="s">
        <v>243</v>
      </c>
      <c r="B154" s="47"/>
      <c r="C154" s="48" t="s">
        <v>236</v>
      </c>
      <c r="D154" s="48" t="s">
        <v>70</v>
      </c>
      <c r="E154" s="48" t="s">
        <v>247</v>
      </c>
      <c r="F154" s="48" t="s">
        <v>244</v>
      </c>
      <c r="G154" s="49">
        <v>0</v>
      </c>
    </row>
    <row r="155" spans="1:7" s="70" customFormat="1" ht="23.25">
      <c r="A155" s="44" t="s">
        <v>248</v>
      </c>
      <c r="B155" s="44"/>
      <c r="C155" s="45" t="s">
        <v>236</v>
      </c>
      <c r="D155" s="45" t="s">
        <v>70</v>
      </c>
      <c r="E155" s="45" t="s">
        <v>239</v>
      </c>
      <c r="F155" s="45"/>
      <c r="G155" s="46">
        <f>SUM(G156)</f>
        <v>191</v>
      </c>
    </row>
    <row r="156" spans="1:7" s="58" customFormat="1" ht="12.75">
      <c r="A156" s="44" t="s">
        <v>249</v>
      </c>
      <c r="B156" s="44"/>
      <c r="C156" s="45" t="s">
        <v>236</v>
      </c>
      <c r="D156" s="45" t="s">
        <v>70</v>
      </c>
      <c r="E156" s="45" t="s">
        <v>250</v>
      </c>
      <c r="F156" s="45"/>
      <c r="G156" s="46">
        <f>SUM(G157)</f>
        <v>191</v>
      </c>
    </row>
    <row r="157" spans="1:7" s="58" customFormat="1" ht="12.75" customHeight="1">
      <c r="A157" s="47" t="s">
        <v>251</v>
      </c>
      <c r="B157" s="47"/>
      <c r="C157" s="48" t="s">
        <v>236</v>
      </c>
      <c r="D157" s="48" t="s">
        <v>70</v>
      </c>
      <c r="E157" s="48" t="s">
        <v>250</v>
      </c>
      <c r="F157" s="48" t="s">
        <v>252</v>
      </c>
      <c r="G157" s="49">
        <v>191</v>
      </c>
    </row>
    <row r="158" spans="1:7" s="58" customFormat="1" ht="12.75" hidden="1">
      <c r="A158" s="108" t="s">
        <v>208</v>
      </c>
      <c r="B158" s="108"/>
      <c r="C158" s="109" t="s">
        <v>236</v>
      </c>
      <c r="D158" s="109" t="s">
        <v>70</v>
      </c>
      <c r="E158" s="109" t="s">
        <v>209</v>
      </c>
      <c r="F158" s="48"/>
      <c r="G158" s="46">
        <f>SUM(G159)</f>
        <v>0</v>
      </c>
    </row>
    <row r="159" spans="1:7" s="58" customFormat="1" ht="12.75" customHeight="1" hidden="1">
      <c r="A159" s="111" t="s">
        <v>210</v>
      </c>
      <c r="B159" s="108"/>
      <c r="C159" s="109" t="s">
        <v>236</v>
      </c>
      <c r="D159" s="109" t="s">
        <v>70</v>
      </c>
      <c r="E159" s="109" t="s">
        <v>211</v>
      </c>
      <c r="F159" s="48"/>
      <c r="G159" s="49"/>
    </row>
    <row r="160" spans="1:7" s="58" customFormat="1" ht="12.75" customHeight="1" hidden="1">
      <c r="A160" s="118" t="s">
        <v>253</v>
      </c>
      <c r="B160" s="118"/>
      <c r="C160" s="114" t="s">
        <v>236</v>
      </c>
      <c r="D160" s="114" t="s">
        <v>70</v>
      </c>
      <c r="E160" s="114" t="s">
        <v>254</v>
      </c>
      <c r="F160" s="48"/>
      <c r="G160" s="49">
        <v>0</v>
      </c>
    </row>
    <row r="161" spans="1:7" s="58" customFormat="1" ht="25.5" customHeight="1">
      <c r="A161" s="41" t="s">
        <v>255</v>
      </c>
      <c r="B161" s="41"/>
      <c r="C161" s="42" t="s">
        <v>236</v>
      </c>
      <c r="D161" s="42" t="s">
        <v>93</v>
      </c>
      <c r="E161" s="42"/>
      <c r="F161" s="42"/>
      <c r="G161" s="43">
        <f>SUM(G162)</f>
        <v>50</v>
      </c>
    </row>
    <row r="162" spans="1:7" s="58" customFormat="1" ht="26.25" customHeight="1">
      <c r="A162" s="44" t="s">
        <v>248</v>
      </c>
      <c r="B162" s="44"/>
      <c r="C162" s="45" t="s">
        <v>236</v>
      </c>
      <c r="D162" s="45" t="s">
        <v>93</v>
      </c>
      <c r="E162" s="45" t="s">
        <v>239</v>
      </c>
      <c r="F162" s="45"/>
      <c r="G162" s="46">
        <f>SUM(G163)</f>
        <v>50</v>
      </c>
    </row>
    <row r="163" spans="1:7" s="70" customFormat="1" ht="12.75">
      <c r="A163" s="44" t="s">
        <v>249</v>
      </c>
      <c r="B163" s="44"/>
      <c r="C163" s="45" t="s">
        <v>236</v>
      </c>
      <c r="D163" s="45" t="s">
        <v>93</v>
      </c>
      <c r="E163" s="45" t="s">
        <v>250</v>
      </c>
      <c r="F163" s="45"/>
      <c r="G163" s="46">
        <f>SUM(G164)</f>
        <v>50</v>
      </c>
    </row>
    <row r="164" spans="1:7" s="70" customFormat="1" ht="17.25" customHeight="1">
      <c r="A164" s="47" t="s">
        <v>251</v>
      </c>
      <c r="B164" s="44"/>
      <c r="C164" s="48" t="s">
        <v>236</v>
      </c>
      <c r="D164" s="48" t="s">
        <v>93</v>
      </c>
      <c r="E164" s="48" t="s">
        <v>250</v>
      </c>
      <c r="F164" s="48" t="s">
        <v>252</v>
      </c>
      <c r="G164" s="49">
        <v>50</v>
      </c>
    </row>
    <row r="165" spans="1:9" s="70" customFormat="1" ht="12.75" customHeight="1" hidden="1">
      <c r="A165" s="47"/>
      <c r="B165" s="47"/>
      <c r="C165" s="88"/>
      <c r="D165" s="88"/>
      <c r="E165" s="88"/>
      <c r="F165" s="88"/>
      <c r="G165" s="49"/>
      <c r="H165" s="69"/>
      <c r="I165" s="69"/>
    </row>
    <row r="166" spans="1:9" s="121" customFormat="1" ht="12.75" customHeight="1" hidden="1">
      <c r="A166" s="37" t="s">
        <v>256</v>
      </c>
      <c r="B166" s="37"/>
      <c r="C166" s="38" t="s">
        <v>257</v>
      </c>
      <c r="D166" s="38"/>
      <c r="E166" s="38"/>
      <c r="F166" s="38"/>
      <c r="G166" s="39">
        <f>SUM(G167)</f>
        <v>0</v>
      </c>
      <c r="H166" s="120"/>
      <c r="I166" s="120"/>
    </row>
    <row r="167" spans="1:9" s="121" customFormat="1" ht="12.75" hidden="1">
      <c r="A167" s="41" t="s">
        <v>258</v>
      </c>
      <c r="B167" s="41"/>
      <c r="C167" s="42" t="s">
        <v>257</v>
      </c>
      <c r="D167" s="42" t="s">
        <v>70</v>
      </c>
      <c r="E167" s="42"/>
      <c r="F167" s="42"/>
      <c r="G167" s="43">
        <f>SUM(G168)</f>
        <v>0</v>
      </c>
      <c r="H167" s="120"/>
      <c r="I167" s="120"/>
    </row>
    <row r="168" spans="1:9" s="121" customFormat="1" ht="12.75" customHeight="1" hidden="1">
      <c r="A168" s="44" t="s">
        <v>259</v>
      </c>
      <c r="B168" s="44"/>
      <c r="C168" s="45" t="s">
        <v>257</v>
      </c>
      <c r="D168" s="45" t="s">
        <v>70</v>
      </c>
      <c r="E168" s="45" t="s">
        <v>260</v>
      </c>
      <c r="F168" s="45"/>
      <c r="G168" s="46">
        <f>SUM(G169)</f>
        <v>0</v>
      </c>
      <c r="H168" s="120"/>
      <c r="I168" s="120"/>
    </row>
    <row r="169" spans="1:9" s="121" customFormat="1" ht="12.75" hidden="1">
      <c r="A169" s="44" t="s">
        <v>261</v>
      </c>
      <c r="B169" s="44"/>
      <c r="C169" s="45" t="s">
        <v>257</v>
      </c>
      <c r="D169" s="45" t="s">
        <v>70</v>
      </c>
      <c r="E169" s="45" t="s">
        <v>262</v>
      </c>
      <c r="F169" s="45"/>
      <c r="G169" s="46">
        <f>SUM(G170)</f>
        <v>0</v>
      </c>
      <c r="H169" s="120"/>
      <c r="I169" s="120"/>
    </row>
    <row r="170" spans="1:9" s="121" customFormat="1" ht="12.75" hidden="1">
      <c r="A170" s="47" t="s">
        <v>263</v>
      </c>
      <c r="B170" s="47"/>
      <c r="C170" s="48" t="s">
        <v>257</v>
      </c>
      <c r="D170" s="48" t="s">
        <v>70</v>
      </c>
      <c r="E170" s="48" t="s">
        <v>262</v>
      </c>
      <c r="F170" s="48" t="s">
        <v>264</v>
      </c>
      <c r="G170" s="49">
        <v>0</v>
      </c>
      <c r="H170" s="120"/>
      <c r="I170" s="120"/>
    </row>
    <row r="171" spans="1:9" s="70" customFormat="1" ht="12.75">
      <c r="A171" s="47"/>
      <c r="B171" s="47"/>
      <c r="C171" s="88"/>
      <c r="D171" s="88"/>
      <c r="E171" s="88"/>
      <c r="F171" s="88"/>
      <c r="G171" s="49"/>
      <c r="H171" s="69"/>
      <c r="I171" s="69"/>
    </row>
    <row r="172" spans="1:9" s="70" customFormat="1" ht="12.75">
      <c r="A172" s="37" t="s">
        <v>265</v>
      </c>
      <c r="B172" s="37"/>
      <c r="C172" s="38" t="s">
        <v>266</v>
      </c>
      <c r="D172" s="38"/>
      <c r="E172" s="38"/>
      <c r="F172" s="38"/>
      <c r="G172" s="122">
        <f>SUM(G173)</f>
        <v>58</v>
      </c>
      <c r="H172" s="69"/>
      <c r="I172" s="69"/>
    </row>
    <row r="173" spans="1:9" s="70" customFormat="1" ht="12.75">
      <c r="A173" s="41" t="s">
        <v>267</v>
      </c>
      <c r="B173" s="41"/>
      <c r="C173" s="42" t="s">
        <v>266</v>
      </c>
      <c r="D173" s="42" t="s">
        <v>70</v>
      </c>
      <c r="E173" s="42"/>
      <c r="F173" s="42"/>
      <c r="G173" s="46">
        <f>SUM(G174)</f>
        <v>58</v>
      </c>
      <c r="H173" s="69"/>
      <c r="I173" s="69"/>
    </row>
    <row r="174" spans="1:9" s="70" customFormat="1" ht="23.25">
      <c r="A174" s="108" t="s">
        <v>268</v>
      </c>
      <c r="B174" s="44"/>
      <c r="C174" s="45" t="s">
        <v>266</v>
      </c>
      <c r="D174" s="45" t="s">
        <v>70</v>
      </c>
      <c r="E174" s="45" t="s">
        <v>269</v>
      </c>
      <c r="F174" s="45"/>
      <c r="G174" s="46">
        <f>SUM(G175)</f>
        <v>58</v>
      </c>
      <c r="H174" s="69"/>
      <c r="I174" s="69"/>
    </row>
    <row r="175" spans="1:9" s="70" customFormat="1" ht="23.25">
      <c r="A175" s="108" t="s">
        <v>270</v>
      </c>
      <c r="B175" s="44"/>
      <c r="C175" s="45" t="s">
        <v>266</v>
      </c>
      <c r="D175" s="45" t="s">
        <v>70</v>
      </c>
      <c r="E175" s="45" t="s">
        <v>271</v>
      </c>
      <c r="F175" s="45"/>
      <c r="G175" s="46">
        <f>SUM(G176)</f>
        <v>58</v>
      </c>
      <c r="H175" s="69"/>
      <c r="I175" s="69"/>
    </row>
    <row r="176" spans="1:9" s="70" customFormat="1" ht="23.25">
      <c r="A176" s="47" t="s">
        <v>77</v>
      </c>
      <c r="B176" s="47"/>
      <c r="C176" s="48" t="s">
        <v>266</v>
      </c>
      <c r="D176" s="48" t="s">
        <v>70</v>
      </c>
      <c r="E176" s="48" t="s">
        <v>271</v>
      </c>
      <c r="F176" s="48" t="s">
        <v>78</v>
      </c>
      <c r="G176" s="49">
        <v>58</v>
      </c>
      <c r="H176" s="69"/>
      <c r="I176" s="69"/>
    </row>
    <row r="177" spans="1:9" s="70" customFormat="1" ht="12.75">
      <c r="A177" s="47"/>
      <c r="B177" s="47"/>
      <c r="C177" s="48"/>
      <c r="D177" s="48"/>
      <c r="E177" s="48"/>
      <c r="F177" s="48"/>
      <c r="G177" s="49"/>
      <c r="H177" s="69"/>
      <c r="I177" s="69"/>
    </row>
    <row r="178" spans="1:9" s="70" customFormat="1" ht="23.25">
      <c r="A178" s="37" t="s">
        <v>272</v>
      </c>
      <c r="B178" s="41"/>
      <c r="C178" s="38" t="s">
        <v>113</v>
      </c>
      <c r="D178" s="42"/>
      <c r="E178" s="42"/>
      <c r="F178" s="42"/>
      <c r="G178" s="122">
        <f>SUM(G180)</f>
        <v>50</v>
      </c>
      <c r="H178" s="69"/>
      <c r="I178" s="69"/>
    </row>
    <row r="179" spans="1:9" s="70" customFormat="1" ht="27" customHeight="1">
      <c r="A179" s="41" t="s">
        <v>273</v>
      </c>
      <c r="B179" s="41"/>
      <c r="C179" s="42" t="s">
        <v>113</v>
      </c>
      <c r="D179" s="42" t="s">
        <v>70</v>
      </c>
      <c r="E179" s="42"/>
      <c r="F179" s="42"/>
      <c r="G179" s="122">
        <f>SUM(G180)</f>
        <v>50</v>
      </c>
      <c r="H179" s="69"/>
      <c r="I179" s="69"/>
    </row>
    <row r="180" spans="1:9" s="70" customFormat="1" ht="12.75">
      <c r="A180" s="44" t="s">
        <v>274</v>
      </c>
      <c r="B180" s="44"/>
      <c r="C180" s="45" t="s">
        <v>113</v>
      </c>
      <c r="D180" s="45" t="s">
        <v>70</v>
      </c>
      <c r="E180" s="45" t="s">
        <v>275</v>
      </c>
      <c r="F180" s="45"/>
      <c r="G180" s="46">
        <f>SUM(G181)</f>
        <v>50</v>
      </c>
      <c r="H180" s="69"/>
      <c r="I180" s="69"/>
    </row>
    <row r="181" spans="1:9" s="70" customFormat="1" ht="12.75">
      <c r="A181" s="44" t="s">
        <v>276</v>
      </c>
      <c r="B181" s="44"/>
      <c r="C181" s="45" t="s">
        <v>113</v>
      </c>
      <c r="D181" s="45" t="s">
        <v>70</v>
      </c>
      <c r="E181" s="45" t="s">
        <v>277</v>
      </c>
      <c r="F181" s="45"/>
      <c r="G181" s="46">
        <f>SUM(G182)</f>
        <v>50</v>
      </c>
      <c r="H181" s="69"/>
      <c r="I181" s="69"/>
    </row>
    <row r="182" spans="1:9" s="70" customFormat="1" ht="12.75">
      <c r="A182" s="47" t="s">
        <v>251</v>
      </c>
      <c r="B182" s="47"/>
      <c r="C182" s="48" t="s">
        <v>113</v>
      </c>
      <c r="D182" s="48" t="s">
        <v>70</v>
      </c>
      <c r="E182" s="48" t="s">
        <v>277</v>
      </c>
      <c r="F182" s="48" t="s">
        <v>252</v>
      </c>
      <c r="G182" s="49">
        <v>50</v>
      </c>
      <c r="H182" s="69"/>
      <c r="I182" s="69"/>
    </row>
    <row r="183" spans="1:9" s="70" customFormat="1" ht="13.5" customHeight="1">
      <c r="A183" s="47"/>
      <c r="B183" s="47"/>
      <c r="C183" s="48"/>
      <c r="D183" s="48"/>
      <c r="E183" s="48"/>
      <c r="F183" s="48"/>
      <c r="G183" s="49"/>
      <c r="H183" s="69"/>
      <c r="I183" s="69"/>
    </row>
    <row r="184" spans="1:9" s="70" customFormat="1" ht="12.75" customHeight="1" hidden="1">
      <c r="A184" s="123" t="s">
        <v>278</v>
      </c>
      <c r="B184" s="123"/>
      <c r="C184" s="124" t="s">
        <v>148</v>
      </c>
      <c r="D184" s="124"/>
      <c r="E184" s="124"/>
      <c r="F184" s="124"/>
      <c r="G184" s="125">
        <f>SUM(G185)</f>
        <v>0</v>
      </c>
      <c r="H184" s="69"/>
      <c r="I184" s="69"/>
    </row>
    <row r="185" spans="1:9" s="70" customFormat="1" ht="12.75" hidden="1">
      <c r="A185" s="71" t="s">
        <v>279</v>
      </c>
      <c r="B185" s="71"/>
      <c r="C185" s="72" t="s">
        <v>148</v>
      </c>
      <c r="D185" s="72" t="s">
        <v>81</v>
      </c>
      <c r="E185" s="72"/>
      <c r="F185" s="72"/>
      <c r="G185" s="73">
        <f>SUM(G192+G196+G198)</f>
        <v>0</v>
      </c>
      <c r="H185" s="69"/>
      <c r="I185" s="69"/>
    </row>
    <row r="186" spans="1:9" s="70" customFormat="1" ht="12.75" customHeight="1" hidden="1">
      <c r="A186" s="74" t="s">
        <v>280</v>
      </c>
      <c r="B186" s="74"/>
      <c r="C186" s="61" t="s">
        <v>266</v>
      </c>
      <c r="D186" s="61" t="s">
        <v>93</v>
      </c>
      <c r="E186" s="45" t="s">
        <v>105</v>
      </c>
      <c r="F186" s="61"/>
      <c r="G186" s="126">
        <f>SUM(G187)</f>
        <v>0</v>
      </c>
      <c r="H186" s="69"/>
      <c r="I186" s="69"/>
    </row>
    <row r="187" spans="1:9" s="70" customFormat="1" ht="12.75" hidden="1">
      <c r="A187" s="47" t="s">
        <v>106</v>
      </c>
      <c r="B187" s="47"/>
      <c r="C187" s="48" t="s">
        <v>266</v>
      </c>
      <c r="D187" s="48" t="s">
        <v>93</v>
      </c>
      <c r="E187" s="48" t="s">
        <v>105</v>
      </c>
      <c r="F187" s="48" t="s">
        <v>107</v>
      </c>
      <c r="G187" s="49"/>
      <c r="H187" s="69"/>
      <c r="I187" s="69"/>
    </row>
    <row r="188" spans="1:9" s="70" customFormat="1" ht="12.75" customHeight="1" hidden="1">
      <c r="A188" s="74" t="s">
        <v>281</v>
      </c>
      <c r="B188" s="44"/>
      <c r="C188" s="61" t="s">
        <v>266</v>
      </c>
      <c r="D188" s="61" t="s">
        <v>93</v>
      </c>
      <c r="E188" s="45" t="s">
        <v>109</v>
      </c>
      <c r="F188" s="61"/>
      <c r="G188" s="46">
        <f>SUM(G189)</f>
        <v>0</v>
      </c>
      <c r="H188" s="69"/>
      <c r="I188" s="69"/>
    </row>
    <row r="189" spans="1:9" s="70" customFormat="1" ht="12.75" hidden="1">
      <c r="A189" s="47" t="s">
        <v>106</v>
      </c>
      <c r="B189" s="47"/>
      <c r="C189" s="48" t="s">
        <v>266</v>
      </c>
      <c r="D189" s="48" t="s">
        <v>93</v>
      </c>
      <c r="E189" s="48" t="s">
        <v>109</v>
      </c>
      <c r="F189" s="48" t="s">
        <v>107</v>
      </c>
      <c r="G189" s="49"/>
      <c r="H189" s="69"/>
      <c r="I189" s="69"/>
    </row>
    <row r="190" spans="1:9" s="70" customFormat="1" ht="12.75" hidden="1">
      <c r="A190" s="44" t="s">
        <v>282</v>
      </c>
      <c r="B190" s="86" t="s">
        <v>264</v>
      </c>
      <c r="C190" s="61" t="s">
        <v>266</v>
      </c>
      <c r="D190" s="61" t="s">
        <v>93</v>
      </c>
      <c r="E190" s="61" t="s">
        <v>111</v>
      </c>
      <c r="F190" s="48"/>
      <c r="G190" s="46">
        <f>SUM(G191)</f>
        <v>0</v>
      </c>
      <c r="H190" s="69"/>
      <c r="I190" s="69"/>
    </row>
    <row r="191" spans="1:9" s="82" customFormat="1" ht="12.75" customHeight="1" hidden="1">
      <c r="A191" s="47" t="s">
        <v>106</v>
      </c>
      <c r="B191" s="88" t="s">
        <v>264</v>
      </c>
      <c r="C191" s="48" t="s">
        <v>266</v>
      </c>
      <c r="D191" s="48" t="s">
        <v>93</v>
      </c>
      <c r="E191" s="48" t="s">
        <v>111</v>
      </c>
      <c r="F191" s="48" t="s">
        <v>107</v>
      </c>
      <c r="G191" s="49"/>
      <c r="H191" s="81"/>
      <c r="I191" s="81"/>
    </row>
    <row r="192" spans="1:9" s="70" customFormat="1" ht="12.75" customHeight="1" hidden="1">
      <c r="A192" s="44" t="s">
        <v>283</v>
      </c>
      <c r="B192" s="74"/>
      <c r="C192" s="61" t="s">
        <v>148</v>
      </c>
      <c r="D192" s="61" t="s">
        <v>81</v>
      </c>
      <c r="E192" s="61" t="s">
        <v>284</v>
      </c>
      <c r="F192" s="61"/>
      <c r="G192" s="46">
        <f>SUM(G193)</f>
        <v>0</v>
      </c>
      <c r="H192" s="69"/>
      <c r="I192" s="69"/>
    </row>
    <row r="193" spans="1:9" s="70" customFormat="1" ht="12.75" hidden="1">
      <c r="A193" s="47" t="s">
        <v>106</v>
      </c>
      <c r="B193" s="74"/>
      <c r="C193" s="48" t="s">
        <v>148</v>
      </c>
      <c r="D193" s="48" t="s">
        <v>81</v>
      </c>
      <c r="E193" s="48" t="s">
        <v>284</v>
      </c>
      <c r="F193" s="48" t="s">
        <v>107</v>
      </c>
      <c r="G193" s="49">
        <v>0</v>
      </c>
      <c r="H193" s="69"/>
      <c r="I193" s="69"/>
    </row>
    <row r="194" spans="1:9" s="70" customFormat="1" ht="12.75" customHeight="1" hidden="1">
      <c r="A194" s="44" t="s">
        <v>285</v>
      </c>
      <c r="B194" s="74"/>
      <c r="C194" s="45" t="s">
        <v>148</v>
      </c>
      <c r="D194" s="45" t="s">
        <v>81</v>
      </c>
      <c r="E194" s="45" t="s">
        <v>101</v>
      </c>
      <c r="F194" s="48"/>
      <c r="G194" s="46">
        <f>SUM(G195)</f>
        <v>0</v>
      </c>
      <c r="H194" s="69"/>
      <c r="I194" s="69"/>
    </row>
    <row r="195" spans="1:9" s="70" customFormat="1" ht="12.75" customHeight="1" hidden="1">
      <c r="A195" s="127"/>
      <c r="B195" s="74"/>
      <c r="C195" s="45" t="s">
        <v>148</v>
      </c>
      <c r="D195" s="45" t="s">
        <v>81</v>
      </c>
      <c r="E195" s="45" t="s">
        <v>103</v>
      </c>
      <c r="F195" s="48"/>
      <c r="G195" s="46">
        <f>SUM(G196+G198)</f>
        <v>0</v>
      </c>
      <c r="H195" s="69"/>
      <c r="I195" s="69"/>
    </row>
    <row r="196" spans="1:9" s="70" customFormat="1" ht="12.75" customHeight="1" hidden="1">
      <c r="A196" s="44" t="s">
        <v>104</v>
      </c>
      <c r="B196" s="47"/>
      <c r="C196" s="45" t="s">
        <v>148</v>
      </c>
      <c r="D196" s="45" t="s">
        <v>81</v>
      </c>
      <c r="E196" s="45" t="s">
        <v>286</v>
      </c>
      <c r="F196" s="45"/>
      <c r="G196" s="46">
        <f>SUM(G197)</f>
        <v>0</v>
      </c>
      <c r="H196" s="69"/>
      <c r="I196" s="69"/>
    </row>
    <row r="197" spans="1:9" s="70" customFormat="1" ht="12.75" customHeight="1" hidden="1">
      <c r="A197" s="47" t="s">
        <v>106</v>
      </c>
      <c r="B197" s="47"/>
      <c r="C197" s="48" t="s">
        <v>148</v>
      </c>
      <c r="D197" s="48" t="s">
        <v>81</v>
      </c>
      <c r="E197" s="48" t="s">
        <v>286</v>
      </c>
      <c r="F197" s="48" t="s">
        <v>107</v>
      </c>
      <c r="G197" s="49">
        <v>0</v>
      </c>
      <c r="H197" s="69"/>
      <c r="I197" s="69"/>
    </row>
    <row r="198" spans="1:8" s="70" customFormat="1" ht="12.75" customHeight="1" hidden="1">
      <c r="A198" s="44" t="s">
        <v>108</v>
      </c>
      <c r="B198" s="44"/>
      <c r="C198" s="45" t="s">
        <v>148</v>
      </c>
      <c r="D198" s="45" t="s">
        <v>81</v>
      </c>
      <c r="E198" s="45" t="s">
        <v>287</v>
      </c>
      <c r="F198" s="45"/>
      <c r="G198" s="46">
        <f>SUM(G199)</f>
        <v>0</v>
      </c>
      <c r="H198" s="69"/>
    </row>
    <row r="199" spans="1:9" s="70" customFormat="1" ht="12.75" customHeight="1" hidden="1">
      <c r="A199" s="47" t="s">
        <v>106</v>
      </c>
      <c r="B199" s="47"/>
      <c r="C199" s="48" t="s">
        <v>148</v>
      </c>
      <c r="D199" s="48" t="s">
        <v>81</v>
      </c>
      <c r="E199" s="48" t="s">
        <v>287</v>
      </c>
      <c r="F199" s="48" t="s">
        <v>107</v>
      </c>
      <c r="G199" s="49">
        <v>0</v>
      </c>
      <c r="H199" s="69"/>
      <c r="I199" s="69"/>
    </row>
    <row r="200" spans="1:7" ht="12.75">
      <c r="A200" s="128" t="s">
        <v>288</v>
      </c>
      <c r="B200" s="128"/>
      <c r="C200" s="129"/>
      <c r="D200" s="129"/>
      <c r="E200" s="129"/>
      <c r="F200" s="129"/>
      <c r="G200" s="122">
        <f>SUM(G184,G178,G172,G166,G145,G139,G94,G79,G61,G55,G9)</f>
        <v>16618</v>
      </c>
    </row>
    <row r="201" spans="1:8" ht="12.75">
      <c r="A201" s="130"/>
      <c r="B201" s="130"/>
      <c r="C201" s="131"/>
      <c r="D201" s="131"/>
      <c r="E201" s="131"/>
      <c r="F201" s="131"/>
      <c r="G201" s="131"/>
      <c r="H201" s="132"/>
    </row>
    <row r="202" spans="1:8" ht="12.75">
      <c r="A202" s="133"/>
      <c r="B202" s="133"/>
      <c r="H202" s="65"/>
    </row>
    <row r="203" spans="1:8" ht="12.75">
      <c r="A203" s="133"/>
      <c r="B203" s="133"/>
      <c r="H203" s="65"/>
    </row>
    <row r="204" spans="1:8" ht="12.75">
      <c r="A204" s="133"/>
      <c r="B204" s="133"/>
      <c r="H204" s="65"/>
    </row>
    <row r="205" spans="1:8" ht="12.75">
      <c r="A205" s="133"/>
      <c r="B205" s="133"/>
      <c r="H205" s="65"/>
    </row>
    <row r="206" spans="1:8" ht="12.75">
      <c r="A206" s="133"/>
      <c r="B206" s="133"/>
      <c r="H206" s="65"/>
    </row>
    <row r="207" spans="1:8" ht="12.75">
      <c r="A207" s="133"/>
      <c r="B207" s="133"/>
      <c r="H207" s="65"/>
    </row>
    <row r="208" spans="1:8" ht="12.75">
      <c r="A208" s="133"/>
      <c r="B208" s="133"/>
      <c r="H208" s="65"/>
    </row>
    <row r="209" spans="1:8" ht="12.75">
      <c r="A209" s="133"/>
      <c r="B209" s="133"/>
      <c r="H209" s="65"/>
    </row>
    <row r="210" spans="1:8" ht="12.75">
      <c r="A210" s="133"/>
      <c r="B210" s="133"/>
      <c r="H210" s="65"/>
    </row>
    <row r="211" spans="1:8" ht="12.75">
      <c r="A211" s="133"/>
      <c r="B211" s="133"/>
      <c r="H211" s="65"/>
    </row>
    <row r="212" spans="1:8" ht="12.75">
      <c r="A212" s="133"/>
      <c r="B212" s="133"/>
      <c r="H212" s="65"/>
    </row>
  </sheetData>
  <mergeCells count="5">
    <mergeCell ref="C2:G2"/>
    <mergeCell ref="C3:G3"/>
    <mergeCell ref="C4:G4"/>
    <mergeCell ref="D5:G5"/>
    <mergeCell ref="A6:G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220"/>
  <sheetViews>
    <sheetView tabSelected="1" zoomScaleSheetLayoutView="75" workbookViewId="0" topLeftCell="A1">
      <selection activeCell="N6" sqref="N6"/>
    </sheetView>
  </sheetViews>
  <sheetFormatPr defaultColWidth="9.00390625" defaultRowHeight="12.75"/>
  <cols>
    <col min="1" max="1" width="45.875" style="25" customWidth="1"/>
    <col min="2" max="2" width="0" style="25" hidden="1" customWidth="1"/>
    <col min="3" max="3" width="7.625" style="25" customWidth="1"/>
    <col min="4" max="4" width="7.75390625" style="26" customWidth="1"/>
    <col min="5" max="5" width="7.25390625" style="26" customWidth="1"/>
    <col min="6" max="6" width="9.00390625" style="26" customWidth="1"/>
    <col min="7" max="7" width="7.25390625" style="26" customWidth="1"/>
    <col min="8" max="8" width="12.25390625" style="26" customWidth="1"/>
    <col min="9" max="9" width="11.125" style="0" customWidth="1"/>
    <col min="10" max="10" width="10.125" style="0" customWidth="1"/>
    <col min="11" max="11" width="9.25390625" style="0" customWidth="1"/>
  </cols>
  <sheetData>
    <row r="1" ht="9.75" customHeight="1"/>
    <row r="2" spans="4:11" ht="12.75" customHeight="1">
      <c r="D2" s="27" t="s">
        <v>289</v>
      </c>
      <c r="E2" s="27"/>
      <c r="F2" s="27"/>
      <c r="G2" s="27"/>
      <c r="H2" s="27"/>
      <c r="I2" s="28"/>
      <c r="K2" s="29"/>
    </row>
    <row r="3" spans="4:8" ht="53.25" customHeight="1">
      <c r="D3" s="27" t="s">
        <v>290</v>
      </c>
      <c r="E3" s="27"/>
      <c r="F3" s="27"/>
      <c r="G3" s="27"/>
      <c r="H3" s="27"/>
    </row>
    <row r="4" spans="4:8" ht="67.5" customHeight="1">
      <c r="D4" s="27" t="s">
        <v>291</v>
      </c>
      <c r="E4" s="27"/>
      <c r="F4" s="27"/>
      <c r="G4" s="27"/>
      <c r="H4" s="27"/>
    </row>
    <row r="5" spans="5:8" ht="8.25" customHeight="1">
      <c r="E5" s="30" t="s">
        <v>80</v>
      </c>
      <c r="F5" s="30"/>
      <c r="G5" s="30"/>
      <c r="H5" s="30"/>
    </row>
    <row r="6" spans="1:9" ht="38.25" customHeight="1">
      <c r="A6" s="31" t="s">
        <v>292</v>
      </c>
      <c r="B6" s="31"/>
      <c r="C6" s="31"/>
      <c r="D6" s="31"/>
      <c r="E6" s="31"/>
      <c r="F6" s="31"/>
      <c r="G6" s="31"/>
      <c r="H6" s="31"/>
      <c r="I6" s="32"/>
    </row>
    <row r="7" ht="9.75" customHeight="1">
      <c r="H7" s="25"/>
    </row>
    <row r="8" spans="1:10" ht="32.25" customHeight="1">
      <c r="A8" s="134" t="s">
        <v>293</v>
      </c>
      <c r="B8" s="33"/>
      <c r="C8" s="35" t="s">
        <v>294</v>
      </c>
      <c r="D8" s="34" t="s">
        <v>64</v>
      </c>
      <c r="E8" s="34" t="s">
        <v>65</v>
      </c>
      <c r="F8" s="34" t="s">
        <v>66</v>
      </c>
      <c r="G8" s="34" t="s">
        <v>67</v>
      </c>
      <c r="H8" s="35" t="s">
        <v>68</v>
      </c>
      <c r="I8" s="36"/>
      <c r="J8" s="36"/>
    </row>
    <row r="9" spans="1:10" ht="45.75" customHeight="1">
      <c r="A9" s="33" t="s">
        <v>295</v>
      </c>
      <c r="B9" s="33"/>
      <c r="C9" s="34" t="s">
        <v>296</v>
      </c>
      <c r="D9" s="34"/>
      <c r="E9" s="34"/>
      <c r="F9" s="34"/>
      <c r="G9" s="34"/>
      <c r="H9" s="135">
        <f>SUM(H10+H56+H62+H80+H95+H140+H146+H173+H179+H185)</f>
        <v>16418</v>
      </c>
      <c r="I9" s="36"/>
      <c r="J9" s="36"/>
    </row>
    <row r="10" spans="1:10" ht="12.75">
      <c r="A10" s="37" t="s">
        <v>69</v>
      </c>
      <c r="B10" s="37"/>
      <c r="C10" s="136" t="s">
        <v>296</v>
      </c>
      <c r="D10" s="38" t="s">
        <v>70</v>
      </c>
      <c r="E10" s="38"/>
      <c r="F10" s="38"/>
      <c r="G10" s="38"/>
      <c r="H10" s="39">
        <f>SUM(H26,H46,H15,H11)</f>
        <v>7774</v>
      </c>
      <c r="I10" s="40"/>
      <c r="J10" s="40"/>
    </row>
    <row r="11" spans="1:10" ht="39" customHeight="1">
      <c r="A11" s="41" t="s">
        <v>71</v>
      </c>
      <c r="B11" s="41"/>
      <c r="C11" s="137" t="s">
        <v>296</v>
      </c>
      <c r="D11" s="42" t="s">
        <v>70</v>
      </c>
      <c r="E11" s="42" t="s">
        <v>72</v>
      </c>
      <c r="F11" s="42"/>
      <c r="G11" s="42"/>
      <c r="H11" s="43">
        <f>SUM(H12)</f>
        <v>920</v>
      </c>
      <c r="I11" s="40"/>
      <c r="J11" s="40"/>
    </row>
    <row r="12" spans="1:10" ht="34.5">
      <c r="A12" s="44" t="s">
        <v>73</v>
      </c>
      <c r="B12" s="44"/>
      <c r="C12" s="138" t="s">
        <v>296</v>
      </c>
      <c r="D12" s="45" t="s">
        <v>70</v>
      </c>
      <c r="E12" s="45" t="s">
        <v>72</v>
      </c>
      <c r="F12" s="45" t="s">
        <v>74</v>
      </c>
      <c r="G12" s="45"/>
      <c r="H12" s="46">
        <f>SUM(H13)</f>
        <v>920</v>
      </c>
      <c r="I12" s="40"/>
      <c r="J12" s="40"/>
    </row>
    <row r="13" spans="1:10" ht="15" customHeight="1">
      <c r="A13" s="44" t="s">
        <v>75</v>
      </c>
      <c r="B13" s="44"/>
      <c r="C13" s="138" t="s">
        <v>296</v>
      </c>
      <c r="D13" s="45" t="s">
        <v>70</v>
      </c>
      <c r="E13" s="45" t="s">
        <v>72</v>
      </c>
      <c r="F13" s="45" t="s">
        <v>76</v>
      </c>
      <c r="G13" s="45"/>
      <c r="H13" s="46">
        <f>SUM(H14)</f>
        <v>920</v>
      </c>
      <c r="I13" s="40"/>
      <c r="J13" s="40"/>
    </row>
    <row r="14" spans="1:10" ht="27" customHeight="1">
      <c r="A14" s="47" t="s">
        <v>77</v>
      </c>
      <c r="B14" s="47"/>
      <c r="C14" s="139" t="s">
        <v>296</v>
      </c>
      <c r="D14" s="48" t="s">
        <v>70</v>
      </c>
      <c r="E14" s="48" t="s">
        <v>72</v>
      </c>
      <c r="F14" s="48" t="s">
        <v>76</v>
      </c>
      <c r="G14" s="48" t="s">
        <v>78</v>
      </c>
      <c r="H14" s="49">
        <v>920</v>
      </c>
      <c r="I14" s="40"/>
      <c r="J14" s="40"/>
    </row>
    <row r="15" spans="1:10" ht="12.75" hidden="1">
      <c r="A15" s="41" t="s">
        <v>79</v>
      </c>
      <c r="B15" s="41"/>
      <c r="C15" s="138" t="s">
        <v>296</v>
      </c>
      <c r="D15" s="50" t="s">
        <v>70</v>
      </c>
      <c r="E15" s="51" t="s">
        <v>81</v>
      </c>
      <c r="F15" s="51"/>
      <c r="G15" s="51"/>
      <c r="H15" s="52">
        <f>SUM(H16)</f>
        <v>0</v>
      </c>
      <c r="I15" s="40"/>
      <c r="J15" s="40"/>
    </row>
    <row r="16" spans="1:10" ht="12.75" hidden="1">
      <c r="A16" s="44" t="s">
        <v>297</v>
      </c>
      <c r="B16" s="44"/>
      <c r="C16" s="138" t="s">
        <v>296</v>
      </c>
      <c r="D16" s="53" t="s">
        <v>70</v>
      </c>
      <c r="E16" s="54" t="s">
        <v>81</v>
      </c>
      <c r="F16" s="54" t="s">
        <v>74</v>
      </c>
      <c r="G16" s="55"/>
      <c r="H16" s="56">
        <f>SUM(H17,H19,H21)</f>
        <v>0</v>
      </c>
      <c r="I16" s="40"/>
      <c r="J16" s="40"/>
    </row>
    <row r="17" spans="1:10" s="58" customFormat="1" ht="12.75" hidden="1">
      <c r="A17" s="44" t="s">
        <v>82</v>
      </c>
      <c r="B17" s="44"/>
      <c r="C17" s="138" t="s">
        <v>296</v>
      </c>
      <c r="D17" s="53" t="s">
        <v>70</v>
      </c>
      <c r="E17" s="54" t="s">
        <v>81</v>
      </c>
      <c r="F17" s="54" t="s">
        <v>83</v>
      </c>
      <c r="G17" s="54"/>
      <c r="H17" s="57">
        <f>SUM(H18)</f>
        <v>0</v>
      </c>
      <c r="I17" s="40"/>
      <c r="J17" s="40"/>
    </row>
    <row r="18" spans="1:10" ht="12.75" customHeight="1" hidden="1">
      <c r="A18" s="47" t="s">
        <v>77</v>
      </c>
      <c r="B18" s="47"/>
      <c r="C18" s="138" t="s">
        <v>296</v>
      </c>
      <c r="D18" s="48" t="s">
        <v>70</v>
      </c>
      <c r="E18" s="48" t="s">
        <v>81</v>
      </c>
      <c r="F18" s="48" t="s">
        <v>83</v>
      </c>
      <c r="G18" s="48" t="s">
        <v>78</v>
      </c>
      <c r="H18" s="59">
        <v>0</v>
      </c>
      <c r="I18" s="40"/>
      <c r="J18" s="40"/>
    </row>
    <row r="19" spans="1:10" s="58" customFormat="1" ht="12.75" hidden="1">
      <c r="A19" s="44" t="s">
        <v>84</v>
      </c>
      <c r="B19" s="44"/>
      <c r="C19" s="44"/>
      <c r="D19" s="45" t="s">
        <v>70</v>
      </c>
      <c r="E19" s="45" t="s">
        <v>81</v>
      </c>
      <c r="F19" s="45" t="s">
        <v>85</v>
      </c>
      <c r="G19" s="45"/>
      <c r="H19" s="57">
        <f>SUM(H20)</f>
        <v>0</v>
      </c>
      <c r="I19" s="40"/>
      <c r="J19" s="40"/>
    </row>
    <row r="20" spans="1:10" ht="12.75" hidden="1">
      <c r="A20" s="47" t="s">
        <v>77</v>
      </c>
      <c r="B20" s="47"/>
      <c r="C20" s="47"/>
      <c r="D20" s="48" t="s">
        <v>70</v>
      </c>
      <c r="E20" s="48" t="s">
        <v>81</v>
      </c>
      <c r="F20" s="48" t="s">
        <v>85</v>
      </c>
      <c r="G20" s="48" t="s">
        <v>78</v>
      </c>
      <c r="H20" s="59">
        <v>0</v>
      </c>
      <c r="I20" s="40"/>
      <c r="J20" s="40"/>
    </row>
    <row r="21" spans="1:10" ht="12.75" hidden="1">
      <c r="A21" s="44" t="s">
        <v>86</v>
      </c>
      <c r="B21" s="44"/>
      <c r="C21" s="44"/>
      <c r="D21" s="45" t="s">
        <v>70</v>
      </c>
      <c r="E21" s="45" t="s">
        <v>81</v>
      </c>
      <c r="F21" s="45" t="s">
        <v>87</v>
      </c>
      <c r="G21" s="48"/>
      <c r="H21" s="57">
        <f>SUM(H22+H24)</f>
        <v>0</v>
      </c>
      <c r="I21" s="40"/>
      <c r="J21" s="40"/>
    </row>
    <row r="22" spans="1:10" ht="12.75" hidden="1">
      <c r="A22" s="60" t="s">
        <v>88</v>
      </c>
      <c r="B22" s="47"/>
      <c r="C22" s="47"/>
      <c r="D22" s="45" t="s">
        <v>70</v>
      </c>
      <c r="E22" s="45" t="s">
        <v>81</v>
      </c>
      <c r="F22" s="61" t="s">
        <v>89</v>
      </c>
      <c r="G22" s="48"/>
      <c r="H22" s="57">
        <f>SUM(H23)</f>
        <v>0</v>
      </c>
      <c r="I22" s="40"/>
      <c r="J22" s="40"/>
    </row>
    <row r="23" spans="1:10" ht="12.75" hidden="1">
      <c r="A23" s="62" t="s">
        <v>77</v>
      </c>
      <c r="B23" s="47"/>
      <c r="C23" s="47"/>
      <c r="D23" s="48" t="s">
        <v>70</v>
      </c>
      <c r="E23" s="48" t="s">
        <v>81</v>
      </c>
      <c r="F23" s="48" t="s">
        <v>89</v>
      </c>
      <c r="G23" s="48" t="s">
        <v>78</v>
      </c>
      <c r="H23" s="59">
        <v>0</v>
      </c>
      <c r="I23" s="40"/>
      <c r="J23" s="40"/>
    </row>
    <row r="24" spans="1:10" ht="12.75" hidden="1">
      <c r="A24" s="63" t="s">
        <v>90</v>
      </c>
      <c r="B24" s="47"/>
      <c r="C24" s="47"/>
      <c r="D24" s="45" t="s">
        <v>70</v>
      </c>
      <c r="E24" s="45" t="s">
        <v>81</v>
      </c>
      <c r="F24" s="45" t="s">
        <v>91</v>
      </c>
      <c r="G24" s="48"/>
      <c r="H24" s="57">
        <f>SUM(H25)</f>
        <v>0</v>
      </c>
      <c r="I24" s="40"/>
      <c r="J24" s="40"/>
    </row>
    <row r="25" spans="1:10" ht="12.75" hidden="1">
      <c r="A25" s="64" t="s">
        <v>77</v>
      </c>
      <c r="B25" s="47"/>
      <c r="C25" s="47"/>
      <c r="D25" s="48" t="s">
        <v>70</v>
      </c>
      <c r="E25" s="48" t="s">
        <v>81</v>
      </c>
      <c r="F25" s="48" t="s">
        <v>91</v>
      </c>
      <c r="G25" s="48" t="s">
        <v>78</v>
      </c>
      <c r="H25" s="59">
        <v>0</v>
      </c>
      <c r="I25" s="40"/>
      <c r="J25" s="40"/>
    </row>
    <row r="26" spans="1:10" ht="51.75" customHeight="1">
      <c r="A26" s="41" t="s">
        <v>298</v>
      </c>
      <c r="B26" s="41"/>
      <c r="C26" s="137" t="s">
        <v>296</v>
      </c>
      <c r="D26" s="42" t="s">
        <v>70</v>
      </c>
      <c r="E26" s="42" t="s">
        <v>93</v>
      </c>
      <c r="F26" s="42"/>
      <c r="G26" s="42"/>
      <c r="H26" s="43">
        <f>SUM(H27,H38)</f>
        <v>6622</v>
      </c>
      <c r="I26" s="65"/>
      <c r="J26" s="40"/>
    </row>
    <row r="27" spans="1:10" ht="41.25" customHeight="1">
      <c r="A27" s="44" t="s">
        <v>73</v>
      </c>
      <c r="B27" s="44"/>
      <c r="C27" s="138" t="s">
        <v>296</v>
      </c>
      <c r="D27" s="45" t="s">
        <v>70</v>
      </c>
      <c r="E27" s="45" t="s">
        <v>93</v>
      </c>
      <c r="F27" s="45" t="s">
        <v>74</v>
      </c>
      <c r="G27" s="45"/>
      <c r="H27" s="46">
        <f>SUM(H28,H33)</f>
        <v>6376</v>
      </c>
      <c r="I27" s="65"/>
      <c r="J27" s="40"/>
    </row>
    <row r="28" spans="1:10" s="58" customFormat="1" ht="12.75">
      <c r="A28" s="44" t="s">
        <v>82</v>
      </c>
      <c r="B28" s="44"/>
      <c r="C28" s="138" t="s">
        <v>296</v>
      </c>
      <c r="D28" s="45" t="s">
        <v>70</v>
      </c>
      <c r="E28" s="45" t="s">
        <v>93</v>
      </c>
      <c r="F28" s="45" t="s">
        <v>83</v>
      </c>
      <c r="G28" s="45"/>
      <c r="H28" s="46">
        <f>SUM(H31,H29)</f>
        <v>6275</v>
      </c>
      <c r="I28" s="66"/>
      <c r="J28" s="40"/>
    </row>
    <row r="29" spans="1:10" s="58" customFormat="1" ht="23.25">
      <c r="A29" s="44" t="s">
        <v>94</v>
      </c>
      <c r="B29" s="44"/>
      <c r="C29" s="138" t="s">
        <v>296</v>
      </c>
      <c r="D29" s="45" t="s">
        <v>70</v>
      </c>
      <c r="E29" s="45" t="s">
        <v>93</v>
      </c>
      <c r="F29" s="45" t="s">
        <v>95</v>
      </c>
      <c r="G29" s="45"/>
      <c r="H29" s="46">
        <f>SUM(H30)</f>
        <v>300</v>
      </c>
      <c r="I29" s="66"/>
      <c r="J29" s="40"/>
    </row>
    <row r="30" spans="1:10" s="58" customFormat="1" ht="23.25">
      <c r="A30" s="47" t="s">
        <v>77</v>
      </c>
      <c r="B30" s="44"/>
      <c r="C30" s="139" t="s">
        <v>296</v>
      </c>
      <c r="D30" s="48" t="s">
        <v>70</v>
      </c>
      <c r="E30" s="48" t="s">
        <v>93</v>
      </c>
      <c r="F30" s="48" t="s">
        <v>95</v>
      </c>
      <c r="G30" s="48" t="s">
        <v>78</v>
      </c>
      <c r="H30" s="49">
        <v>300</v>
      </c>
      <c r="I30" s="66"/>
      <c r="J30" s="40"/>
    </row>
    <row r="31" spans="1:10" ht="23.25">
      <c r="A31" s="44" t="s">
        <v>96</v>
      </c>
      <c r="B31" s="44"/>
      <c r="C31" s="138" t="s">
        <v>296</v>
      </c>
      <c r="D31" s="45" t="s">
        <v>70</v>
      </c>
      <c r="E31" s="45" t="s">
        <v>93</v>
      </c>
      <c r="F31" s="45" t="s">
        <v>97</v>
      </c>
      <c r="G31" s="45"/>
      <c r="H31" s="67">
        <f>SUM(H32)</f>
        <v>5975</v>
      </c>
      <c r="I31" s="65"/>
      <c r="J31" s="40"/>
    </row>
    <row r="32" spans="1:10" ht="23.25">
      <c r="A32" s="47" t="s">
        <v>77</v>
      </c>
      <c r="B32" s="47"/>
      <c r="C32" s="139" t="s">
        <v>296</v>
      </c>
      <c r="D32" s="48" t="s">
        <v>70</v>
      </c>
      <c r="E32" s="48" t="s">
        <v>93</v>
      </c>
      <c r="F32" s="48" t="s">
        <v>97</v>
      </c>
      <c r="G32" s="48" t="s">
        <v>78</v>
      </c>
      <c r="H32" s="68">
        <v>5975</v>
      </c>
      <c r="I32" s="65"/>
      <c r="J32" s="40"/>
    </row>
    <row r="33" spans="1:10" ht="23.25">
      <c r="A33" s="44" t="s">
        <v>86</v>
      </c>
      <c r="B33" s="44"/>
      <c r="C33" s="138" t="s">
        <v>296</v>
      </c>
      <c r="D33" s="45" t="s">
        <v>70</v>
      </c>
      <c r="E33" s="45" t="s">
        <v>93</v>
      </c>
      <c r="F33" s="45" t="s">
        <v>87</v>
      </c>
      <c r="G33" s="45"/>
      <c r="H33" s="57">
        <f>SUM(H34,H36)</f>
        <v>101</v>
      </c>
      <c r="I33" s="65"/>
      <c r="J33" s="40"/>
    </row>
    <row r="34" spans="1:10" ht="23.25">
      <c r="A34" s="44" t="s">
        <v>98</v>
      </c>
      <c r="B34" s="44"/>
      <c r="C34" s="138" t="s">
        <v>296</v>
      </c>
      <c r="D34" s="45" t="s">
        <v>70</v>
      </c>
      <c r="E34" s="45" t="s">
        <v>93</v>
      </c>
      <c r="F34" s="45" t="s">
        <v>89</v>
      </c>
      <c r="G34" s="45"/>
      <c r="H34" s="57">
        <f>SUM(H35)</f>
        <v>100</v>
      </c>
      <c r="I34" s="65"/>
      <c r="J34" s="40"/>
    </row>
    <row r="35" spans="1:10" ht="23.25">
      <c r="A35" s="47" t="s">
        <v>77</v>
      </c>
      <c r="B35" s="47"/>
      <c r="C35" s="139" t="s">
        <v>296</v>
      </c>
      <c r="D35" s="48" t="s">
        <v>70</v>
      </c>
      <c r="E35" s="48" t="s">
        <v>93</v>
      </c>
      <c r="F35" s="48" t="s">
        <v>89</v>
      </c>
      <c r="G35" s="48" t="s">
        <v>78</v>
      </c>
      <c r="H35" s="59">
        <v>100</v>
      </c>
      <c r="I35" s="65"/>
      <c r="J35" s="40"/>
    </row>
    <row r="36" spans="1:10" ht="23.25">
      <c r="A36" s="63" t="s">
        <v>99</v>
      </c>
      <c r="B36" s="47"/>
      <c r="C36" s="138" t="s">
        <v>296</v>
      </c>
      <c r="D36" s="45" t="s">
        <v>70</v>
      </c>
      <c r="E36" s="45" t="s">
        <v>93</v>
      </c>
      <c r="F36" s="45" t="s">
        <v>91</v>
      </c>
      <c r="G36" s="48"/>
      <c r="H36" s="57">
        <f>SUM(H37)</f>
        <v>1</v>
      </c>
      <c r="I36" s="65"/>
      <c r="J36" s="40"/>
    </row>
    <row r="37" spans="1:10" ht="24" customHeight="1">
      <c r="A37" s="64" t="s">
        <v>77</v>
      </c>
      <c r="B37" s="47"/>
      <c r="C37" s="139" t="s">
        <v>296</v>
      </c>
      <c r="D37" s="48" t="s">
        <v>70</v>
      </c>
      <c r="E37" s="48" t="s">
        <v>93</v>
      </c>
      <c r="F37" s="48" t="s">
        <v>91</v>
      </c>
      <c r="G37" s="48" t="s">
        <v>78</v>
      </c>
      <c r="H37" s="59">
        <v>1</v>
      </c>
      <c r="I37" s="65"/>
      <c r="J37" s="40"/>
    </row>
    <row r="38" spans="1:10" s="70" customFormat="1" ht="16.5" customHeight="1">
      <c r="A38" s="44" t="s">
        <v>100</v>
      </c>
      <c r="B38" s="41"/>
      <c r="C38" s="138" t="s">
        <v>296</v>
      </c>
      <c r="D38" s="45" t="s">
        <v>70</v>
      </c>
      <c r="E38" s="45" t="s">
        <v>93</v>
      </c>
      <c r="F38" s="45" t="s">
        <v>101</v>
      </c>
      <c r="G38" s="42"/>
      <c r="H38" s="43">
        <f>SUM(H39)</f>
        <v>246</v>
      </c>
      <c r="I38" s="69"/>
      <c r="J38" s="69"/>
    </row>
    <row r="39" spans="1:10" s="70" customFormat="1" ht="56.25" customHeight="1">
      <c r="A39" s="44" t="s">
        <v>102</v>
      </c>
      <c r="B39" s="44"/>
      <c r="C39" s="138" t="s">
        <v>296</v>
      </c>
      <c r="D39" s="45" t="s">
        <v>70</v>
      </c>
      <c r="E39" s="45" t="s">
        <v>93</v>
      </c>
      <c r="F39" s="45" t="s">
        <v>103</v>
      </c>
      <c r="G39" s="45"/>
      <c r="H39" s="46">
        <f>SUM(H40,H42,H44)</f>
        <v>246</v>
      </c>
      <c r="I39" s="69"/>
      <c r="J39" s="69"/>
    </row>
    <row r="40" spans="1:10" s="58" customFormat="1" ht="47.25" customHeight="1">
      <c r="A40" s="44" t="s">
        <v>104</v>
      </c>
      <c r="B40" s="44"/>
      <c r="C40" s="138" t="s">
        <v>296</v>
      </c>
      <c r="D40" s="45" t="s">
        <v>70</v>
      </c>
      <c r="E40" s="45" t="s">
        <v>93</v>
      </c>
      <c r="F40" s="45" t="s">
        <v>105</v>
      </c>
      <c r="G40" s="45"/>
      <c r="H40" s="46">
        <f>SUM(H41)</f>
        <v>220</v>
      </c>
      <c r="I40" s="66"/>
      <c r="J40" s="66"/>
    </row>
    <row r="41" spans="1:10" s="70" customFormat="1" ht="12.75" customHeight="1">
      <c r="A41" s="47" t="s">
        <v>106</v>
      </c>
      <c r="B41" s="47"/>
      <c r="C41" s="139" t="s">
        <v>296</v>
      </c>
      <c r="D41" s="48" t="s">
        <v>70</v>
      </c>
      <c r="E41" s="48" t="s">
        <v>93</v>
      </c>
      <c r="F41" s="48" t="s">
        <v>105</v>
      </c>
      <c r="G41" s="48" t="s">
        <v>107</v>
      </c>
      <c r="H41" s="49">
        <v>220</v>
      </c>
      <c r="I41" s="69"/>
      <c r="J41" s="69"/>
    </row>
    <row r="42" spans="1:10" s="70" customFormat="1" ht="45.75" customHeight="1">
      <c r="A42" s="44" t="s">
        <v>108</v>
      </c>
      <c r="B42" s="47"/>
      <c r="C42" s="138" t="s">
        <v>296</v>
      </c>
      <c r="D42" s="45" t="s">
        <v>70</v>
      </c>
      <c r="E42" s="45" t="s">
        <v>93</v>
      </c>
      <c r="F42" s="45" t="s">
        <v>109</v>
      </c>
      <c r="G42" s="48"/>
      <c r="H42" s="46">
        <f>SUM(H43)</f>
        <v>13</v>
      </c>
      <c r="I42" s="69"/>
      <c r="J42" s="69"/>
    </row>
    <row r="43" spans="1:10" s="70" customFormat="1" ht="18.75" customHeight="1">
      <c r="A43" s="47" t="s">
        <v>106</v>
      </c>
      <c r="B43" s="47"/>
      <c r="C43" s="139" t="s">
        <v>296</v>
      </c>
      <c r="D43" s="48" t="s">
        <v>70</v>
      </c>
      <c r="E43" s="48" t="s">
        <v>93</v>
      </c>
      <c r="F43" s="48" t="s">
        <v>109</v>
      </c>
      <c r="G43" s="48" t="s">
        <v>107</v>
      </c>
      <c r="H43" s="49">
        <v>13</v>
      </c>
      <c r="I43" s="69"/>
      <c r="J43" s="69"/>
    </row>
    <row r="44" spans="1:10" s="70" customFormat="1" ht="133.5" customHeight="1">
      <c r="A44" s="44" t="s">
        <v>110</v>
      </c>
      <c r="B44" s="47"/>
      <c r="C44" s="138" t="s">
        <v>296</v>
      </c>
      <c r="D44" s="45" t="s">
        <v>70</v>
      </c>
      <c r="E44" s="45" t="s">
        <v>93</v>
      </c>
      <c r="F44" s="45" t="s">
        <v>111</v>
      </c>
      <c r="G44" s="48"/>
      <c r="H44" s="46">
        <f>SUM(H45)</f>
        <v>13</v>
      </c>
      <c r="I44" s="69"/>
      <c r="J44" s="69"/>
    </row>
    <row r="45" spans="1:10" s="70" customFormat="1" ht="12.75" customHeight="1">
      <c r="A45" s="47" t="s">
        <v>106</v>
      </c>
      <c r="B45" s="47"/>
      <c r="C45" s="139" t="s">
        <v>296</v>
      </c>
      <c r="D45" s="48" t="s">
        <v>70</v>
      </c>
      <c r="E45" s="48" t="s">
        <v>93</v>
      </c>
      <c r="F45" s="48" t="s">
        <v>111</v>
      </c>
      <c r="G45" s="48" t="s">
        <v>107</v>
      </c>
      <c r="H45" s="49">
        <v>13</v>
      </c>
      <c r="I45" s="69"/>
      <c r="J45" s="69"/>
    </row>
    <row r="46" spans="1:10" s="70" customFormat="1" ht="15" customHeight="1">
      <c r="A46" s="71" t="s">
        <v>112</v>
      </c>
      <c r="B46" s="71"/>
      <c r="C46" s="137" t="s">
        <v>296</v>
      </c>
      <c r="D46" s="72" t="s">
        <v>70</v>
      </c>
      <c r="E46" s="72" t="s">
        <v>113</v>
      </c>
      <c r="F46" s="72"/>
      <c r="G46" s="72"/>
      <c r="H46" s="73">
        <f>SUM(H47)+H51</f>
        <v>232</v>
      </c>
      <c r="I46" s="69"/>
      <c r="J46" s="69"/>
    </row>
    <row r="47" spans="1:10" s="58" customFormat="1" ht="34.5">
      <c r="A47" s="74" t="s">
        <v>114</v>
      </c>
      <c r="B47" s="74"/>
      <c r="C47" s="138" t="s">
        <v>296</v>
      </c>
      <c r="D47" s="61" t="s">
        <v>70</v>
      </c>
      <c r="E47" s="61" t="s">
        <v>113</v>
      </c>
      <c r="F47" s="61" t="s">
        <v>115</v>
      </c>
      <c r="G47" s="61"/>
      <c r="H47" s="46">
        <f>H48</f>
        <v>230</v>
      </c>
      <c r="I47" s="66"/>
      <c r="J47" s="66"/>
    </row>
    <row r="48" spans="1:10" s="58" customFormat="1" ht="34.5">
      <c r="A48" s="74" t="s">
        <v>116</v>
      </c>
      <c r="B48" s="74"/>
      <c r="C48" s="138" t="s">
        <v>296</v>
      </c>
      <c r="D48" s="61" t="s">
        <v>70</v>
      </c>
      <c r="E48" s="61" t="s">
        <v>113</v>
      </c>
      <c r="F48" s="61" t="s">
        <v>117</v>
      </c>
      <c r="G48" s="61"/>
      <c r="H48" s="46">
        <f>SUM(H49)</f>
        <v>230</v>
      </c>
      <c r="I48" s="66"/>
      <c r="J48" s="66"/>
    </row>
    <row r="49" spans="1:10" s="58" customFormat="1" ht="23.25">
      <c r="A49" s="74" t="s">
        <v>118</v>
      </c>
      <c r="B49" s="74"/>
      <c r="C49" s="138" t="s">
        <v>296</v>
      </c>
      <c r="D49" s="61" t="s">
        <v>70</v>
      </c>
      <c r="E49" s="61" t="s">
        <v>113</v>
      </c>
      <c r="F49" s="61" t="s">
        <v>119</v>
      </c>
      <c r="G49" s="61"/>
      <c r="H49" s="46">
        <f>SUM(H50)</f>
        <v>230</v>
      </c>
      <c r="I49" s="66"/>
      <c r="J49" s="66"/>
    </row>
    <row r="50" spans="1:10" s="70" customFormat="1" ht="23.25">
      <c r="A50" s="47" t="s">
        <v>77</v>
      </c>
      <c r="B50" s="47"/>
      <c r="C50" s="139" t="s">
        <v>296</v>
      </c>
      <c r="D50" s="48" t="s">
        <v>70</v>
      </c>
      <c r="E50" s="48" t="s">
        <v>113</v>
      </c>
      <c r="F50" s="48" t="s">
        <v>119</v>
      </c>
      <c r="G50" s="48" t="s">
        <v>78</v>
      </c>
      <c r="H50" s="49">
        <v>230</v>
      </c>
      <c r="I50" s="69"/>
      <c r="J50" s="69"/>
    </row>
    <row r="51" spans="1:10" s="70" customFormat="1" ht="23.25" customHeight="1">
      <c r="A51" s="44" t="s">
        <v>299</v>
      </c>
      <c r="B51" s="47"/>
      <c r="C51" s="138" t="s">
        <v>296</v>
      </c>
      <c r="D51" s="45" t="s">
        <v>70</v>
      </c>
      <c r="E51" s="45" t="s">
        <v>113</v>
      </c>
      <c r="F51" s="45" t="s">
        <v>121</v>
      </c>
      <c r="G51" s="48"/>
      <c r="H51" s="126">
        <f>H52</f>
        <v>2</v>
      </c>
      <c r="I51" s="69"/>
      <c r="J51" s="69"/>
    </row>
    <row r="52" spans="1:10" s="58" customFormat="1" ht="17.25" customHeight="1">
      <c r="A52" s="44" t="s">
        <v>122</v>
      </c>
      <c r="B52" s="44"/>
      <c r="C52" s="138" t="s">
        <v>296</v>
      </c>
      <c r="D52" s="45" t="s">
        <v>70</v>
      </c>
      <c r="E52" s="45" t="s">
        <v>113</v>
      </c>
      <c r="F52" s="45" t="s">
        <v>123</v>
      </c>
      <c r="G52" s="45"/>
      <c r="H52" s="46">
        <f>SUM(H53)</f>
        <v>2</v>
      </c>
      <c r="I52" s="66"/>
      <c r="J52" s="66"/>
    </row>
    <row r="53" spans="1:15" s="58" customFormat="1" ht="14.25" customHeight="1">
      <c r="A53" s="75" t="s">
        <v>124</v>
      </c>
      <c r="B53" s="75"/>
      <c r="C53" s="138" t="s">
        <v>296</v>
      </c>
      <c r="D53" s="76" t="s">
        <v>70</v>
      </c>
      <c r="E53" s="76" t="s">
        <v>113</v>
      </c>
      <c r="F53" s="76" t="s">
        <v>125</v>
      </c>
      <c r="G53" s="76"/>
      <c r="H53" s="67">
        <f>SUM(H54)</f>
        <v>2</v>
      </c>
      <c r="I53" s="66"/>
      <c r="J53" s="77"/>
      <c r="K53" s="78"/>
      <c r="L53" s="78"/>
      <c r="M53" s="78"/>
      <c r="N53" s="78"/>
      <c r="O53" s="78"/>
    </row>
    <row r="54" spans="1:10" s="70" customFormat="1" ht="25.5" customHeight="1">
      <c r="A54" s="47" t="s">
        <v>77</v>
      </c>
      <c r="B54" s="47"/>
      <c r="C54" s="139" t="s">
        <v>296</v>
      </c>
      <c r="D54" s="48" t="s">
        <v>70</v>
      </c>
      <c r="E54" s="48" t="s">
        <v>113</v>
      </c>
      <c r="F54" s="48" t="s">
        <v>125</v>
      </c>
      <c r="G54" s="48" t="s">
        <v>78</v>
      </c>
      <c r="H54" s="49">
        <v>2</v>
      </c>
      <c r="I54" s="69"/>
      <c r="J54" s="69"/>
    </row>
    <row r="55" spans="1:10" s="70" customFormat="1" ht="12.75">
      <c r="A55" s="47"/>
      <c r="B55" s="47"/>
      <c r="C55" s="140"/>
      <c r="D55" s="48"/>
      <c r="E55" s="48"/>
      <c r="F55" s="48"/>
      <c r="G55" s="48"/>
      <c r="H55" s="49"/>
      <c r="I55" s="69"/>
      <c r="J55" s="69"/>
    </row>
    <row r="56" spans="1:10" s="70" customFormat="1" ht="12.75">
      <c r="A56" s="79" t="s">
        <v>126</v>
      </c>
      <c r="B56" s="79"/>
      <c r="C56" s="136" t="s">
        <v>296</v>
      </c>
      <c r="D56" s="38" t="s">
        <v>72</v>
      </c>
      <c r="E56" s="38"/>
      <c r="F56" s="38"/>
      <c r="G56" s="38"/>
      <c r="H56" s="39">
        <f>SUM(H57)</f>
        <v>223</v>
      </c>
      <c r="I56" s="69"/>
      <c r="J56" s="69"/>
    </row>
    <row r="57" spans="1:10" s="82" customFormat="1" ht="12.75">
      <c r="A57" s="80" t="s">
        <v>127</v>
      </c>
      <c r="B57" s="80"/>
      <c r="C57" s="141" t="s">
        <v>296</v>
      </c>
      <c r="D57" s="42" t="s">
        <v>72</v>
      </c>
      <c r="E57" s="42" t="s">
        <v>81</v>
      </c>
      <c r="F57" s="42"/>
      <c r="G57" s="42"/>
      <c r="H57" s="43">
        <f>SUM(H58)</f>
        <v>223</v>
      </c>
      <c r="I57" s="81"/>
      <c r="J57" s="81"/>
    </row>
    <row r="58" spans="1:10" s="70" customFormat="1" ht="23.25">
      <c r="A58" s="44" t="s">
        <v>128</v>
      </c>
      <c r="B58" s="44"/>
      <c r="C58" s="138" t="s">
        <v>296</v>
      </c>
      <c r="D58" s="45" t="s">
        <v>72</v>
      </c>
      <c r="E58" s="45" t="s">
        <v>81</v>
      </c>
      <c r="F58" s="45" t="s">
        <v>129</v>
      </c>
      <c r="G58" s="45"/>
      <c r="H58" s="46">
        <f>SUM(H59)</f>
        <v>223</v>
      </c>
      <c r="I58" s="69"/>
      <c r="J58" s="69"/>
    </row>
    <row r="59" spans="1:10" s="70" customFormat="1" ht="23.25">
      <c r="A59" s="44" t="s">
        <v>130</v>
      </c>
      <c r="B59" s="44"/>
      <c r="C59" s="138" t="s">
        <v>296</v>
      </c>
      <c r="D59" s="45" t="s">
        <v>72</v>
      </c>
      <c r="E59" s="45" t="s">
        <v>81</v>
      </c>
      <c r="F59" s="45" t="s">
        <v>131</v>
      </c>
      <c r="G59" s="45"/>
      <c r="H59" s="46">
        <f>SUM(H60)</f>
        <v>223</v>
      </c>
      <c r="I59" s="69"/>
      <c r="J59" s="69"/>
    </row>
    <row r="60" spans="1:10" s="70" customFormat="1" ht="23.25">
      <c r="A60" s="47" t="s">
        <v>77</v>
      </c>
      <c r="B60" s="47"/>
      <c r="C60" s="139" t="s">
        <v>296</v>
      </c>
      <c r="D60" s="48" t="s">
        <v>72</v>
      </c>
      <c r="E60" s="48" t="s">
        <v>81</v>
      </c>
      <c r="F60" s="48" t="s">
        <v>131</v>
      </c>
      <c r="G60" s="48" t="s">
        <v>78</v>
      </c>
      <c r="H60" s="49">
        <v>223</v>
      </c>
      <c r="I60" s="69"/>
      <c r="J60" s="69"/>
    </row>
    <row r="61" spans="1:10" s="70" customFormat="1" ht="12.75">
      <c r="A61" s="83"/>
      <c r="B61" s="83"/>
      <c r="C61" s="83"/>
      <c r="D61" s="48"/>
      <c r="E61" s="48"/>
      <c r="F61" s="48"/>
      <c r="G61" s="48"/>
      <c r="H61" s="49"/>
      <c r="I61" s="69"/>
      <c r="J61" s="69"/>
    </row>
    <row r="62" spans="1:8" s="70" customFormat="1" ht="25.5" customHeight="1">
      <c r="A62" s="37" t="s">
        <v>132</v>
      </c>
      <c r="B62" s="37"/>
      <c r="C62" s="142" t="s">
        <v>296</v>
      </c>
      <c r="D62" s="38" t="s">
        <v>81</v>
      </c>
      <c r="E62" s="38"/>
      <c r="F62" s="38"/>
      <c r="G62" s="38"/>
      <c r="H62" s="39">
        <f>SUM(H63,H73)</f>
        <v>189</v>
      </c>
    </row>
    <row r="63" spans="1:8" s="70" customFormat="1" ht="37.5" customHeight="1">
      <c r="A63" s="41" t="s">
        <v>133</v>
      </c>
      <c r="B63" s="41"/>
      <c r="C63" s="137" t="s">
        <v>296</v>
      </c>
      <c r="D63" s="84" t="s">
        <v>81</v>
      </c>
      <c r="E63" s="84" t="s">
        <v>134</v>
      </c>
      <c r="F63" s="84"/>
      <c r="G63" s="84"/>
      <c r="H63" s="85">
        <f>SUM(H64,H70)</f>
        <v>58</v>
      </c>
    </row>
    <row r="64" spans="1:8" s="70" customFormat="1" ht="34.5">
      <c r="A64" s="44" t="s">
        <v>135</v>
      </c>
      <c r="B64" s="44"/>
      <c r="C64" s="138" t="s">
        <v>296</v>
      </c>
      <c r="D64" s="86" t="s">
        <v>81</v>
      </c>
      <c r="E64" s="86" t="s">
        <v>134</v>
      </c>
      <c r="F64" s="86" t="s">
        <v>136</v>
      </c>
      <c r="G64" s="86"/>
      <c r="H64" s="87">
        <f>H65</f>
        <v>51</v>
      </c>
    </row>
    <row r="65" spans="1:8" s="70" customFormat="1" ht="34.5">
      <c r="A65" s="44" t="s">
        <v>137</v>
      </c>
      <c r="B65" s="44"/>
      <c r="C65" s="138" t="s">
        <v>296</v>
      </c>
      <c r="D65" s="86" t="s">
        <v>81</v>
      </c>
      <c r="E65" s="86" t="s">
        <v>134</v>
      </c>
      <c r="F65" s="86" t="s">
        <v>138</v>
      </c>
      <c r="G65" s="86"/>
      <c r="H65" s="87">
        <f>H66+H68</f>
        <v>51</v>
      </c>
    </row>
    <row r="66" spans="1:8" s="70" customFormat="1" ht="34.5">
      <c r="A66" s="44" t="s">
        <v>139</v>
      </c>
      <c r="B66" s="44"/>
      <c r="C66" s="138" t="s">
        <v>296</v>
      </c>
      <c r="D66" s="86" t="s">
        <v>81</v>
      </c>
      <c r="E66" s="86" t="s">
        <v>134</v>
      </c>
      <c r="F66" s="86" t="s">
        <v>140</v>
      </c>
      <c r="G66" s="86"/>
      <c r="H66" s="87">
        <f>SUM(H67)</f>
        <v>19</v>
      </c>
    </row>
    <row r="67" spans="1:8" s="70" customFormat="1" ht="23.25">
      <c r="A67" s="47" t="s">
        <v>77</v>
      </c>
      <c r="B67" s="47"/>
      <c r="C67" s="139" t="s">
        <v>296</v>
      </c>
      <c r="D67" s="88" t="s">
        <v>81</v>
      </c>
      <c r="E67" s="88" t="s">
        <v>134</v>
      </c>
      <c r="F67" s="88" t="s">
        <v>140</v>
      </c>
      <c r="G67" s="88" t="s">
        <v>78</v>
      </c>
      <c r="H67" s="89">
        <v>19</v>
      </c>
    </row>
    <row r="68" spans="1:8" s="70" customFormat="1" ht="34.5" customHeight="1">
      <c r="A68" s="44" t="s">
        <v>141</v>
      </c>
      <c r="B68" s="44"/>
      <c r="C68" s="138" t="s">
        <v>296</v>
      </c>
      <c r="D68" s="86" t="s">
        <v>81</v>
      </c>
      <c r="E68" s="86" t="s">
        <v>134</v>
      </c>
      <c r="F68" s="86" t="s">
        <v>142</v>
      </c>
      <c r="G68" s="86"/>
      <c r="H68" s="87">
        <f>SUM(H69)</f>
        <v>32</v>
      </c>
    </row>
    <row r="69" spans="1:8" s="70" customFormat="1" ht="23.25">
      <c r="A69" s="47" t="s">
        <v>77</v>
      </c>
      <c r="B69" s="47"/>
      <c r="C69" s="139" t="s">
        <v>296</v>
      </c>
      <c r="D69" s="88" t="s">
        <v>81</v>
      </c>
      <c r="E69" s="88" t="s">
        <v>134</v>
      </c>
      <c r="F69" s="88" t="s">
        <v>142</v>
      </c>
      <c r="G69" s="88" t="s">
        <v>78</v>
      </c>
      <c r="H69" s="89">
        <v>32</v>
      </c>
    </row>
    <row r="70" spans="1:8" s="70" customFormat="1" ht="14.25" customHeight="1">
      <c r="A70" s="44" t="s">
        <v>143</v>
      </c>
      <c r="B70" s="47"/>
      <c r="C70" s="138" t="s">
        <v>296</v>
      </c>
      <c r="D70" s="86" t="s">
        <v>81</v>
      </c>
      <c r="E70" s="86" t="s">
        <v>134</v>
      </c>
      <c r="F70" s="86" t="s">
        <v>144</v>
      </c>
      <c r="G70" s="86"/>
      <c r="H70" s="87">
        <f>SUM(H71)</f>
        <v>7</v>
      </c>
    </row>
    <row r="71" spans="1:8" s="70" customFormat="1" ht="23.25">
      <c r="A71" s="44" t="s">
        <v>145</v>
      </c>
      <c r="B71" s="44"/>
      <c r="C71" s="138" t="s">
        <v>296</v>
      </c>
      <c r="D71" s="86" t="s">
        <v>81</v>
      </c>
      <c r="E71" s="86" t="s">
        <v>134</v>
      </c>
      <c r="F71" s="86" t="s">
        <v>146</v>
      </c>
      <c r="G71" s="86"/>
      <c r="H71" s="87">
        <f>SUM(H72)</f>
        <v>7</v>
      </c>
    </row>
    <row r="72" spans="1:8" s="70" customFormat="1" ht="23.25">
      <c r="A72" s="47" t="s">
        <v>77</v>
      </c>
      <c r="B72" s="47"/>
      <c r="C72" s="139" t="s">
        <v>296</v>
      </c>
      <c r="D72" s="88" t="s">
        <v>81</v>
      </c>
      <c r="E72" s="88" t="s">
        <v>134</v>
      </c>
      <c r="F72" s="88" t="s">
        <v>146</v>
      </c>
      <c r="G72" s="88" t="s">
        <v>78</v>
      </c>
      <c r="H72" s="89">
        <v>7</v>
      </c>
    </row>
    <row r="73" spans="1:8" s="70" customFormat="1" ht="27" customHeight="1">
      <c r="A73" s="41" t="s">
        <v>147</v>
      </c>
      <c r="B73" s="41"/>
      <c r="C73" s="137" t="s">
        <v>296</v>
      </c>
      <c r="D73" s="84" t="s">
        <v>81</v>
      </c>
      <c r="E73" s="84" t="s">
        <v>148</v>
      </c>
      <c r="F73" s="84"/>
      <c r="G73" s="84"/>
      <c r="H73" s="85">
        <f>SUM(H74)</f>
        <v>131</v>
      </c>
    </row>
    <row r="74" spans="1:8" s="70" customFormat="1" ht="34.5">
      <c r="A74" s="44" t="s">
        <v>149</v>
      </c>
      <c r="B74" s="44"/>
      <c r="C74" s="138" t="s">
        <v>296</v>
      </c>
      <c r="D74" s="86" t="s">
        <v>81</v>
      </c>
      <c r="E74" s="86" t="s">
        <v>148</v>
      </c>
      <c r="F74" s="86" t="s">
        <v>150</v>
      </c>
      <c r="G74" s="86"/>
      <c r="H74" s="87">
        <f>SUM(H75+H77)</f>
        <v>131</v>
      </c>
    </row>
    <row r="75" spans="1:8" s="70" customFormat="1" ht="12.75">
      <c r="A75" s="44" t="s">
        <v>151</v>
      </c>
      <c r="B75" s="44"/>
      <c r="C75" s="138" t="s">
        <v>296</v>
      </c>
      <c r="D75" s="45" t="s">
        <v>81</v>
      </c>
      <c r="E75" s="45" t="s">
        <v>148</v>
      </c>
      <c r="F75" s="86" t="s">
        <v>152</v>
      </c>
      <c r="G75" s="86"/>
      <c r="H75" s="46">
        <f>SUM(H76)</f>
        <v>121</v>
      </c>
    </row>
    <row r="76" spans="1:8" s="70" customFormat="1" ht="23.25">
      <c r="A76" s="47" t="s">
        <v>77</v>
      </c>
      <c r="B76" s="47"/>
      <c r="C76" s="139" t="s">
        <v>296</v>
      </c>
      <c r="D76" s="48" t="s">
        <v>81</v>
      </c>
      <c r="E76" s="48" t="s">
        <v>148</v>
      </c>
      <c r="F76" s="88" t="s">
        <v>152</v>
      </c>
      <c r="G76" s="88" t="s">
        <v>78</v>
      </c>
      <c r="H76" s="49">
        <v>121</v>
      </c>
    </row>
    <row r="77" spans="1:8" s="70" customFormat="1" ht="37.5" customHeight="1">
      <c r="A77" s="44" t="s">
        <v>153</v>
      </c>
      <c r="B77" s="47"/>
      <c r="C77" s="138" t="s">
        <v>296</v>
      </c>
      <c r="D77" s="86" t="s">
        <v>81</v>
      </c>
      <c r="E77" s="86" t="s">
        <v>148</v>
      </c>
      <c r="F77" s="86" t="s">
        <v>154</v>
      </c>
      <c r="G77" s="88"/>
      <c r="H77" s="46">
        <f>SUM(H78)</f>
        <v>10</v>
      </c>
    </row>
    <row r="78" spans="1:8" s="70" customFormat="1" ht="23.25">
      <c r="A78" s="47" t="s">
        <v>77</v>
      </c>
      <c r="B78" s="47"/>
      <c r="C78" s="139" t="s">
        <v>296</v>
      </c>
      <c r="D78" s="48" t="s">
        <v>81</v>
      </c>
      <c r="E78" s="48" t="s">
        <v>148</v>
      </c>
      <c r="F78" s="88" t="s">
        <v>154</v>
      </c>
      <c r="G78" s="88" t="s">
        <v>78</v>
      </c>
      <c r="H78" s="49">
        <v>10</v>
      </c>
    </row>
    <row r="79" spans="1:8" s="70" customFormat="1" ht="12.75">
      <c r="A79" s="41"/>
      <c r="B79" s="41"/>
      <c r="C79" s="140"/>
      <c r="D79" s="84"/>
      <c r="E79" s="84"/>
      <c r="F79" s="84"/>
      <c r="G79" s="84"/>
      <c r="H79" s="85"/>
    </row>
    <row r="80" spans="1:8" s="90" customFormat="1" ht="13.5" customHeight="1">
      <c r="A80" s="37" t="s">
        <v>155</v>
      </c>
      <c r="B80" s="37"/>
      <c r="C80" s="142" t="s">
        <v>296</v>
      </c>
      <c r="D80" s="38" t="s">
        <v>93</v>
      </c>
      <c r="E80" s="38"/>
      <c r="F80" s="38"/>
      <c r="G80" s="38"/>
      <c r="H80" s="39">
        <f>SUM(H81,H85)</f>
        <v>614</v>
      </c>
    </row>
    <row r="81" spans="1:8" s="90" customFormat="1" ht="15" customHeight="1">
      <c r="A81" s="41" t="s">
        <v>156</v>
      </c>
      <c r="B81" s="41"/>
      <c r="C81" s="137" t="s">
        <v>296</v>
      </c>
      <c r="D81" s="42" t="s">
        <v>93</v>
      </c>
      <c r="E81" s="42" t="s">
        <v>157</v>
      </c>
      <c r="F81" s="42"/>
      <c r="G81" s="42"/>
      <c r="H81" s="43">
        <f>SUM(H82)</f>
        <v>14</v>
      </c>
    </row>
    <row r="82" spans="1:8" s="90" customFormat="1" ht="15" customHeight="1">
      <c r="A82" s="44" t="s">
        <v>158</v>
      </c>
      <c r="B82" s="44"/>
      <c r="C82" s="138" t="s">
        <v>296</v>
      </c>
      <c r="D82" s="45" t="s">
        <v>93</v>
      </c>
      <c r="E82" s="45" t="s">
        <v>157</v>
      </c>
      <c r="F82" s="45" t="s">
        <v>159</v>
      </c>
      <c r="G82" s="45"/>
      <c r="H82" s="46">
        <f>SUM(H83)</f>
        <v>14</v>
      </c>
    </row>
    <row r="83" spans="1:8" s="90" customFormat="1" ht="23.25">
      <c r="A83" s="44" t="s">
        <v>160</v>
      </c>
      <c r="B83" s="44"/>
      <c r="C83" s="138" t="s">
        <v>296</v>
      </c>
      <c r="D83" s="45" t="s">
        <v>93</v>
      </c>
      <c r="E83" s="45" t="s">
        <v>157</v>
      </c>
      <c r="F83" s="45" t="s">
        <v>161</v>
      </c>
      <c r="G83" s="45"/>
      <c r="H83" s="46">
        <f>SUM(H84)</f>
        <v>14</v>
      </c>
    </row>
    <row r="84" spans="1:8" s="90" customFormat="1" ht="27" customHeight="1">
      <c r="A84" s="47" t="s">
        <v>77</v>
      </c>
      <c r="B84" s="47"/>
      <c r="C84" s="139" t="s">
        <v>296</v>
      </c>
      <c r="D84" s="48" t="s">
        <v>93</v>
      </c>
      <c r="E84" s="48" t="s">
        <v>157</v>
      </c>
      <c r="F84" s="48" t="s">
        <v>161</v>
      </c>
      <c r="G84" s="48" t="s">
        <v>78</v>
      </c>
      <c r="H84" s="49">
        <v>14</v>
      </c>
    </row>
    <row r="85" spans="1:8" s="90" customFormat="1" ht="15.75" customHeight="1">
      <c r="A85" s="41" t="s">
        <v>162</v>
      </c>
      <c r="B85" s="41"/>
      <c r="C85" s="137" t="s">
        <v>296</v>
      </c>
      <c r="D85" s="42" t="s">
        <v>93</v>
      </c>
      <c r="E85" s="42" t="s">
        <v>163</v>
      </c>
      <c r="F85" s="42"/>
      <c r="G85" s="42"/>
      <c r="H85" s="43">
        <f>SUM(H90)</f>
        <v>600</v>
      </c>
    </row>
    <row r="86" spans="1:9" s="90" customFormat="1" ht="12.75" customHeight="1" hidden="1">
      <c r="A86" s="75" t="s">
        <v>164</v>
      </c>
      <c r="B86" s="75"/>
      <c r="C86" s="143" t="s">
        <v>296</v>
      </c>
      <c r="D86" s="94" t="s">
        <v>93</v>
      </c>
      <c r="E86" s="94" t="s">
        <v>163</v>
      </c>
      <c r="F86" s="94" t="s">
        <v>165</v>
      </c>
      <c r="G86" s="94"/>
      <c r="H86" s="67">
        <f>SUM(H87)</f>
        <v>0</v>
      </c>
      <c r="I86" s="144"/>
    </row>
    <row r="87" spans="1:9" s="90" customFormat="1" ht="12.75" customHeight="1" hidden="1">
      <c r="A87" s="95" t="s">
        <v>166</v>
      </c>
      <c r="B87" s="75"/>
      <c r="C87" s="143" t="s">
        <v>296</v>
      </c>
      <c r="D87" s="94" t="s">
        <v>93</v>
      </c>
      <c r="E87" s="94" t="s">
        <v>163</v>
      </c>
      <c r="F87" s="94" t="s">
        <v>167</v>
      </c>
      <c r="G87" s="94"/>
      <c r="H87" s="67">
        <f>SUM(H88)</f>
        <v>0</v>
      </c>
      <c r="I87" s="144"/>
    </row>
    <row r="88" spans="1:9" s="90" customFormat="1" ht="12.75" customHeight="1" hidden="1">
      <c r="A88" s="95" t="s">
        <v>166</v>
      </c>
      <c r="B88" s="96"/>
      <c r="C88" s="143" t="s">
        <v>296</v>
      </c>
      <c r="D88" s="94" t="s">
        <v>93</v>
      </c>
      <c r="E88" s="94" t="s">
        <v>163</v>
      </c>
      <c r="F88" s="94" t="s">
        <v>168</v>
      </c>
      <c r="G88" s="94"/>
      <c r="H88" s="67">
        <f>SUM(H89)</f>
        <v>0</v>
      </c>
      <c r="I88" s="144"/>
    </row>
    <row r="89" spans="1:10" s="70" customFormat="1" ht="12.75" customHeight="1" hidden="1">
      <c r="A89" s="97" t="s">
        <v>77</v>
      </c>
      <c r="B89" s="97"/>
      <c r="C89" s="145" t="s">
        <v>296</v>
      </c>
      <c r="D89" s="98" t="s">
        <v>93</v>
      </c>
      <c r="E89" s="98" t="s">
        <v>163</v>
      </c>
      <c r="F89" s="98" t="s">
        <v>168</v>
      </c>
      <c r="G89" s="98" t="s">
        <v>78</v>
      </c>
      <c r="H89" s="68">
        <v>0</v>
      </c>
      <c r="I89" s="146"/>
      <c r="J89" s="69"/>
    </row>
    <row r="90" spans="1:10" s="70" customFormat="1" ht="17.25" customHeight="1">
      <c r="A90" s="44" t="s">
        <v>100</v>
      </c>
      <c r="B90" s="97"/>
      <c r="C90" s="138" t="s">
        <v>296</v>
      </c>
      <c r="D90" s="94" t="s">
        <v>93</v>
      </c>
      <c r="E90" s="94" t="s">
        <v>163</v>
      </c>
      <c r="F90" s="94" t="s">
        <v>101</v>
      </c>
      <c r="G90" s="98"/>
      <c r="H90" s="67">
        <f>SUM(H91)</f>
        <v>600</v>
      </c>
      <c r="I90" s="146"/>
      <c r="J90" s="69"/>
    </row>
    <row r="91" spans="1:10" s="70" customFormat="1" ht="52.5" customHeight="1">
      <c r="A91" s="44" t="s">
        <v>102</v>
      </c>
      <c r="B91" s="97"/>
      <c r="C91" s="138" t="s">
        <v>296</v>
      </c>
      <c r="D91" s="94" t="s">
        <v>93</v>
      </c>
      <c r="E91" s="94" t="s">
        <v>163</v>
      </c>
      <c r="F91" s="94" t="s">
        <v>103</v>
      </c>
      <c r="G91" s="98"/>
      <c r="H91" s="67">
        <f>SUM(H92)</f>
        <v>600</v>
      </c>
      <c r="I91" s="146"/>
      <c r="J91" s="69"/>
    </row>
    <row r="92" spans="1:10" s="70" customFormat="1" ht="159.75" customHeight="1">
      <c r="A92" s="75" t="s">
        <v>169</v>
      </c>
      <c r="B92" s="97"/>
      <c r="C92" s="138" t="s">
        <v>296</v>
      </c>
      <c r="D92" s="94" t="s">
        <v>93</v>
      </c>
      <c r="E92" s="94" t="s">
        <v>163</v>
      </c>
      <c r="F92" s="94" t="s">
        <v>170</v>
      </c>
      <c r="G92" s="98"/>
      <c r="H92" s="67">
        <f>SUM(H93)</f>
        <v>600</v>
      </c>
      <c r="I92" s="146"/>
      <c r="J92" s="69"/>
    </row>
    <row r="93" spans="1:10" s="70" customFormat="1" ht="17.25" customHeight="1">
      <c r="A93" s="47" t="s">
        <v>106</v>
      </c>
      <c r="B93" s="97"/>
      <c r="C93" s="139" t="s">
        <v>296</v>
      </c>
      <c r="D93" s="98" t="s">
        <v>93</v>
      </c>
      <c r="E93" s="98" t="s">
        <v>163</v>
      </c>
      <c r="F93" s="98" t="s">
        <v>170</v>
      </c>
      <c r="G93" s="48" t="s">
        <v>107</v>
      </c>
      <c r="H93" s="68">
        <v>600</v>
      </c>
      <c r="I93" s="146"/>
      <c r="J93" s="69"/>
    </row>
    <row r="94" spans="1:10" s="70" customFormat="1" ht="12.75">
      <c r="A94" s="47"/>
      <c r="B94" s="47"/>
      <c r="C94" s="34"/>
      <c r="D94" s="88"/>
      <c r="E94" s="88"/>
      <c r="F94" s="88"/>
      <c r="G94" s="88"/>
      <c r="H94" s="49"/>
      <c r="I94" s="69"/>
      <c r="J94" s="69"/>
    </row>
    <row r="95" spans="1:8" s="99" customFormat="1" ht="12.75">
      <c r="A95" s="79" t="s">
        <v>171</v>
      </c>
      <c r="B95" s="79"/>
      <c r="C95" s="34" t="s">
        <v>296</v>
      </c>
      <c r="D95" s="38" t="s">
        <v>172</v>
      </c>
      <c r="E95" s="38"/>
      <c r="F95" s="38"/>
      <c r="G95" s="38"/>
      <c r="H95" s="39">
        <f>SUM(H101,H107,H96)</f>
        <v>7198</v>
      </c>
    </row>
    <row r="96" spans="1:8" s="99" customFormat="1" ht="12.75">
      <c r="A96" s="80" t="s">
        <v>173</v>
      </c>
      <c r="B96" s="79"/>
      <c r="C96" s="137" t="s">
        <v>296</v>
      </c>
      <c r="D96" s="42" t="s">
        <v>172</v>
      </c>
      <c r="E96" s="42" t="s">
        <v>70</v>
      </c>
      <c r="F96" s="42"/>
      <c r="G96" s="42"/>
      <c r="H96" s="43">
        <f>SUM(H97)</f>
        <v>185</v>
      </c>
    </row>
    <row r="97" spans="1:8" s="99" customFormat="1" ht="12.75">
      <c r="A97" s="100" t="s">
        <v>300</v>
      </c>
      <c r="B97" s="101"/>
      <c r="C97" s="138" t="s">
        <v>296</v>
      </c>
      <c r="D97" s="45" t="s">
        <v>172</v>
      </c>
      <c r="E97" s="45" t="s">
        <v>70</v>
      </c>
      <c r="F97" s="45" t="s">
        <v>175</v>
      </c>
      <c r="G97" s="45"/>
      <c r="H97" s="46">
        <f>SUM(H99)</f>
        <v>185</v>
      </c>
    </row>
    <row r="98" spans="1:8" s="99" customFormat="1" ht="12.75">
      <c r="A98" s="100" t="s">
        <v>176</v>
      </c>
      <c r="B98" s="101"/>
      <c r="C98" s="138" t="s">
        <v>296</v>
      </c>
      <c r="D98" s="45" t="s">
        <v>172</v>
      </c>
      <c r="E98" s="45" t="s">
        <v>70</v>
      </c>
      <c r="F98" s="45" t="s">
        <v>177</v>
      </c>
      <c r="G98" s="45"/>
      <c r="H98" s="46">
        <f>SUM(H99)</f>
        <v>185</v>
      </c>
    </row>
    <row r="99" spans="1:8" s="99" customFormat="1" ht="20.25" customHeight="1">
      <c r="A99" s="44" t="s">
        <v>178</v>
      </c>
      <c r="B99" s="101"/>
      <c r="C99" s="138" t="s">
        <v>296</v>
      </c>
      <c r="D99" s="45" t="s">
        <v>172</v>
      </c>
      <c r="E99" s="45" t="s">
        <v>70</v>
      </c>
      <c r="F99" s="45" t="s">
        <v>179</v>
      </c>
      <c r="G99" s="45"/>
      <c r="H99" s="46">
        <f>SUM(H100)</f>
        <v>185</v>
      </c>
    </row>
    <row r="100" spans="1:8" s="99" customFormat="1" ht="12.75" customHeight="1">
      <c r="A100" s="102" t="s">
        <v>180</v>
      </c>
      <c r="B100" s="103"/>
      <c r="C100" s="139" t="s">
        <v>296</v>
      </c>
      <c r="D100" s="48" t="s">
        <v>172</v>
      </c>
      <c r="E100" s="48" t="s">
        <v>70</v>
      </c>
      <c r="F100" s="48" t="s">
        <v>179</v>
      </c>
      <c r="G100" s="48" t="s">
        <v>181</v>
      </c>
      <c r="H100" s="49">
        <v>185</v>
      </c>
    </row>
    <row r="101" spans="1:8" s="99" customFormat="1" ht="12.75" hidden="1">
      <c r="A101" s="80" t="s">
        <v>182</v>
      </c>
      <c r="B101" s="79"/>
      <c r="C101" s="138" t="s">
        <v>296</v>
      </c>
      <c r="D101" s="42" t="s">
        <v>172</v>
      </c>
      <c r="E101" s="42" t="s">
        <v>72</v>
      </c>
      <c r="F101" s="38"/>
      <c r="G101" s="38"/>
      <c r="H101" s="43">
        <f>SUM(H102)</f>
        <v>0</v>
      </c>
    </row>
    <row r="102" spans="1:8" s="99" customFormat="1" ht="12.75" hidden="1">
      <c r="A102" s="100" t="s">
        <v>183</v>
      </c>
      <c r="B102" s="79"/>
      <c r="C102" s="147"/>
      <c r="D102" s="45" t="s">
        <v>172</v>
      </c>
      <c r="E102" s="45" t="s">
        <v>72</v>
      </c>
      <c r="F102" s="45" t="s">
        <v>184</v>
      </c>
      <c r="G102" s="38"/>
      <c r="H102" s="46">
        <f>SUM(H103,H105)</f>
        <v>0</v>
      </c>
    </row>
    <row r="103" spans="1:8" s="99" customFormat="1" ht="12.75" hidden="1">
      <c r="A103" s="44" t="s">
        <v>185</v>
      </c>
      <c r="B103" s="79"/>
      <c r="C103" s="147"/>
      <c r="D103" s="45" t="s">
        <v>172</v>
      </c>
      <c r="E103" s="45" t="s">
        <v>72</v>
      </c>
      <c r="F103" s="45" t="s">
        <v>186</v>
      </c>
      <c r="G103" s="45"/>
      <c r="H103" s="46">
        <f>SUM(H104)</f>
        <v>0</v>
      </c>
    </row>
    <row r="104" spans="1:8" s="99" customFormat="1" ht="12.75" hidden="1">
      <c r="A104" s="47" t="s">
        <v>180</v>
      </c>
      <c r="B104" s="105"/>
      <c r="C104" s="148"/>
      <c r="D104" s="48" t="s">
        <v>172</v>
      </c>
      <c r="E104" s="48" t="s">
        <v>72</v>
      </c>
      <c r="F104" s="48" t="s">
        <v>186</v>
      </c>
      <c r="G104" s="48" t="s">
        <v>181</v>
      </c>
      <c r="H104" s="49">
        <v>0</v>
      </c>
    </row>
    <row r="105" spans="1:8" s="99" customFormat="1" ht="12.75" hidden="1">
      <c r="A105" s="44" t="s">
        <v>185</v>
      </c>
      <c r="B105" s="79"/>
      <c r="C105" s="147"/>
      <c r="D105" s="45" t="s">
        <v>172</v>
      </c>
      <c r="E105" s="45" t="s">
        <v>72</v>
      </c>
      <c r="F105" s="45" t="s">
        <v>187</v>
      </c>
      <c r="G105" s="48"/>
      <c r="H105" s="46">
        <f>SUM(H106)</f>
        <v>0</v>
      </c>
    </row>
    <row r="106" spans="1:8" s="99" customFormat="1" ht="12.75" hidden="1">
      <c r="A106" s="47" t="s">
        <v>180</v>
      </c>
      <c r="B106" s="105"/>
      <c r="C106" s="148"/>
      <c r="D106" s="48" t="s">
        <v>172</v>
      </c>
      <c r="E106" s="48" t="s">
        <v>72</v>
      </c>
      <c r="F106" s="48" t="s">
        <v>187</v>
      </c>
      <c r="G106" s="48" t="s">
        <v>181</v>
      </c>
      <c r="H106" s="49">
        <v>0</v>
      </c>
    </row>
    <row r="107" spans="1:8" s="70" customFormat="1" ht="12.75">
      <c r="A107" s="41" t="s">
        <v>188</v>
      </c>
      <c r="B107" s="41"/>
      <c r="C107" s="137" t="s">
        <v>296</v>
      </c>
      <c r="D107" s="42" t="s">
        <v>172</v>
      </c>
      <c r="E107" s="42" t="s">
        <v>81</v>
      </c>
      <c r="F107" s="42"/>
      <c r="G107" s="42"/>
      <c r="H107" s="43">
        <f>SUM(H108,H121)+H131</f>
        <v>7013</v>
      </c>
    </row>
    <row r="108" spans="1:8" s="70" customFormat="1" ht="12.75">
      <c r="A108" s="44" t="s">
        <v>188</v>
      </c>
      <c r="B108" s="44"/>
      <c r="C108" s="138" t="s">
        <v>296</v>
      </c>
      <c r="D108" s="45" t="s">
        <v>172</v>
      </c>
      <c r="E108" s="45" t="s">
        <v>81</v>
      </c>
      <c r="F108" s="45" t="s">
        <v>189</v>
      </c>
      <c r="G108" s="45"/>
      <c r="H108" s="46">
        <f>SUM(H109,H111,H113,H115,H117,H119)</f>
        <v>6139</v>
      </c>
    </row>
    <row r="109" spans="1:8" s="70" customFormat="1" ht="12.75">
      <c r="A109" s="44" t="s">
        <v>190</v>
      </c>
      <c r="B109" s="44"/>
      <c r="C109" s="138" t="s">
        <v>296</v>
      </c>
      <c r="D109" s="45" t="s">
        <v>172</v>
      </c>
      <c r="E109" s="45" t="s">
        <v>81</v>
      </c>
      <c r="F109" s="45" t="s">
        <v>191</v>
      </c>
      <c r="G109" s="45"/>
      <c r="H109" s="46">
        <f>SUM(H110)</f>
        <v>2688</v>
      </c>
    </row>
    <row r="110" spans="1:8" s="70" customFormat="1" ht="23.25">
      <c r="A110" s="47" t="s">
        <v>77</v>
      </c>
      <c r="B110" s="106"/>
      <c r="C110" s="139" t="s">
        <v>296</v>
      </c>
      <c r="D110" s="48" t="s">
        <v>172</v>
      </c>
      <c r="E110" s="48" t="s">
        <v>81</v>
      </c>
      <c r="F110" s="48" t="s">
        <v>192</v>
      </c>
      <c r="G110" s="48" t="s">
        <v>78</v>
      </c>
      <c r="H110" s="49">
        <v>2688</v>
      </c>
    </row>
    <row r="111" spans="1:8" s="70" customFormat="1" ht="12.75">
      <c r="A111" s="44" t="s">
        <v>193</v>
      </c>
      <c r="B111" s="44"/>
      <c r="C111" s="138" t="s">
        <v>296</v>
      </c>
      <c r="D111" s="45" t="s">
        <v>172</v>
      </c>
      <c r="E111" s="45" t="s">
        <v>81</v>
      </c>
      <c r="F111" s="45" t="s">
        <v>194</v>
      </c>
      <c r="G111" s="45"/>
      <c r="H111" s="46">
        <f>SUM(H112)</f>
        <v>1610</v>
      </c>
    </row>
    <row r="112" spans="1:8" s="70" customFormat="1" ht="23.25">
      <c r="A112" s="47" t="s">
        <v>77</v>
      </c>
      <c r="B112" s="106"/>
      <c r="C112" s="139" t="s">
        <v>296</v>
      </c>
      <c r="D112" s="48" t="s">
        <v>172</v>
      </c>
      <c r="E112" s="48" t="s">
        <v>81</v>
      </c>
      <c r="F112" s="48" t="s">
        <v>195</v>
      </c>
      <c r="G112" s="48" t="s">
        <v>78</v>
      </c>
      <c r="H112" s="49">
        <v>1610</v>
      </c>
    </row>
    <row r="113" spans="1:8" s="70" customFormat="1" ht="12.75">
      <c r="A113" s="44" t="s">
        <v>196</v>
      </c>
      <c r="B113" s="44"/>
      <c r="C113" s="138" t="s">
        <v>296</v>
      </c>
      <c r="D113" s="45" t="s">
        <v>172</v>
      </c>
      <c r="E113" s="45" t="s">
        <v>81</v>
      </c>
      <c r="F113" s="45" t="s">
        <v>197</v>
      </c>
      <c r="G113" s="45"/>
      <c r="H113" s="46">
        <f>SUM(H114)</f>
        <v>100</v>
      </c>
    </row>
    <row r="114" spans="1:8" s="70" customFormat="1" ht="23.25">
      <c r="A114" s="47" t="s">
        <v>77</v>
      </c>
      <c r="B114" s="106"/>
      <c r="C114" s="139" t="s">
        <v>296</v>
      </c>
      <c r="D114" s="48" t="s">
        <v>172</v>
      </c>
      <c r="E114" s="48" t="s">
        <v>81</v>
      </c>
      <c r="F114" s="48" t="s">
        <v>198</v>
      </c>
      <c r="G114" s="48" t="s">
        <v>78</v>
      </c>
      <c r="H114" s="49">
        <v>100</v>
      </c>
    </row>
    <row r="115" spans="1:8" s="70" customFormat="1" ht="12.75">
      <c r="A115" s="44" t="s">
        <v>199</v>
      </c>
      <c r="B115" s="44"/>
      <c r="C115" s="138" t="s">
        <v>296</v>
      </c>
      <c r="D115" s="45" t="s">
        <v>172</v>
      </c>
      <c r="E115" s="45" t="s">
        <v>81</v>
      </c>
      <c r="F115" s="45" t="s">
        <v>200</v>
      </c>
      <c r="G115" s="45"/>
      <c r="H115" s="46">
        <f>SUM(H116)</f>
        <v>500</v>
      </c>
    </row>
    <row r="116" spans="1:8" s="70" customFormat="1" ht="23.25">
      <c r="A116" s="47" t="s">
        <v>77</v>
      </c>
      <c r="B116" s="106"/>
      <c r="C116" s="139" t="s">
        <v>296</v>
      </c>
      <c r="D116" s="48" t="s">
        <v>172</v>
      </c>
      <c r="E116" s="48" t="s">
        <v>81</v>
      </c>
      <c r="F116" s="48" t="s">
        <v>201</v>
      </c>
      <c r="G116" s="48" t="s">
        <v>78</v>
      </c>
      <c r="H116" s="49">
        <v>500</v>
      </c>
    </row>
    <row r="117" spans="1:8" s="70" customFormat="1" ht="23.25">
      <c r="A117" s="44" t="s">
        <v>202</v>
      </c>
      <c r="B117" s="44"/>
      <c r="C117" s="138" t="s">
        <v>296</v>
      </c>
      <c r="D117" s="45" t="s">
        <v>172</v>
      </c>
      <c r="E117" s="45" t="s">
        <v>81</v>
      </c>
      <c r="F117" s="45" t="s">
        <v>203</v>
      </c>
      <c r="G117" s="45"/>
      <c r="H117" s="46">
        <f>SUM(H118)</f>
        <v>1241</v>
      </c>
    </row>
    <row r="118" spans="1:8" s="70" customFormat="1" ht="23.25" customHeight="1">
      <c r="A118" s="47" t="s">
        <v>77</v>
      </c>
      <c r="B118" s="106"/>
      <c r="C118" s="139" t="s">
        <v>296</v>
      </c>
      <c r="D118" s="48" t="s">
        <v>172</v>
      </c>
      <c r="E118" s="48" t="s">
        <v>81</v>
      </c>
      <c r="F118" s="48" t="s">
        <v>204</v>
      </c>
      <c r="G118" s="48" t="s">
        <v>78</v>
      </c>
      <c r="H118" s="49">
        <v>1241</v>
      </c>
    </row>
    <row r="119" spans="1:8" s="70" customFormat="1" ht="12.75" customHeight="1" hidden="1">
      <c r="A119" s="107" t="s">
        <v>205</v>
      </c>
      <c r="B119" s="44"/>
      <c r="C119" s="44"/>
      <c r="D119" s="45" t="s">
        <v>172</v>
      </c>
      <c r="E119" s="45" t="s">
        <v>81</v>
      </c>
      <c r="F119" s="45" t="s">
        <v>206</v>
      </c>
      <c r="G119" s="45"/>
      <c r="H119" s="46">
        <f>SUM(H120)</f>
        <v>0</v>
      </c>
    </row>
    <row r="120" spans="1:8" s="70" customFormat="1" ht="12.75" customHeight="1" hidden="1">
      <c r="A120" s="47" t="s">
        <v>77</v>
      </c>
      <c r="B120" s="106"/>
      <c r="C120" s="106"/>
      <c r="D120" s="48" t="s">
        <v>172</v>
      </c>
      <c r="E120" s="48" t="s">
        <v>81</v>
      </c>
      <c r="F120" s="48" t="s">
        <v>207</v>
      </c>
      <c r="G120" s="48" t="s">
        <v>78</v>
      </c>
      <c r="H120" s="49">
        <v>0</v>
      </c>
    </row>
    <row r="121" spans="1:10" s="70" customFormat="1" ht="12.75" customHeight="1" hidden="1">
      <c r="A121" s="108" t="s">
        <v>208</v>
      </c>
      <c r="B121" s="108"/>
      <c r="C121" s="108"/>
      <c r="D121" s="109" t="s">
        <v>172</v>
      </c>
      <c r="E121" s="109" t="s">
        <v>81</v>
      </c>
      <c r="F121" s="109" t="s">
        <v>209</v>
      </c>
      <c r="G121" s="109"/>
      <c r="H121" s="110">
        <f>SUM(H122)</f>
        <v>0</v>
      </c>
      <c r="I121" s="69"/>
      <c r="J121" s="69"/>
    </row>
    <row r="122" spans="1:10" s="70" customFormat="1" ht="12.75" customHeight="1" hidden="1">
      <c r="A122" s="111" t="s">
        <v>210</v>
      </c>
      <c r="B122" s="108"/>
      <c r="C122" s="108"/>
      <c r="D122" s="109" t="s">
        <v>172</v>
      </c>
      <c r="E122" s="109" t="s">
        <v>81</v>
      </c>
      <c r="F122" s="109" t="s">
        <v>211</v>
      </c>
      <c r="G122" s="109"/>
      <c r="H122" s="110">
        <f>SUM(H123,H125,H127,H129)</f>
        <v>0</v>
      </c>
      <c r="I122" s="69"/>
      <c r="J122" s="69"/>
    </row>
    <row r="123" spans="1:10" s="70" customFormat="1" ht="12.75" customHeight="1" hidden="1">
      <c r="A123" s="112" t="s">
        <v>212</v>
      </c>
      <c r="B123" s="112"/>
      <c r="C123" s="112"/>
      <c r="D123" s="109" t="s">
        <v>172</v>
      </c>
      <c r="E123" s="109" t="s">
        <v>81</v>
      </c>
      <c r="F123" s="109" t="s">
        <v>213</v>
      </c>
      <c r="G123" s="109"/>
      <c r="H123" s="110">
        <f>SUM(H124)</f>
        <v>0</v>
      </c>
      <c r="I123" s="69"/>
      <c r="J123" s="69"/>
    </row>
    <row r="124" spans="1:10" s="70" customFormat="1" ht="12.75" customHeight="1" hidden="1">
      <c r="A124" s="113" t="s">
        <v>77</v>
      </c>
      <c r="B124" s="113"/>
      <c r="C124" s="113"/>
      <c r="D124" s="114" t="s">
        <v>172</v>
      </c>
      <c r="E124" s="114" t="s">
        <v>81</v>
      </c>
      <c r="F124" s="114" t="s">
        <v>213</v>
      </c>
      <c r="G124" s="114" t="s">
        <v>78</v>
      </c>
      <c r="H124" s="115">
        <v>0</v>
      </c>
      <c r="I124" s="69"/>
      <c r="J124" s="69"/>
    </row>
    <row r="125" spans="1:10" s="70" customFormat="1" ht="12.75" customHeight="1" hidden="1">
      <c r="A125" s="112" t="s">
        <v>214</v>
      </c>
      <c r="B125" s="112"/>
      <c r="C125" s="112"/>
      <c r="D125" s="109" t="s">
        <v>172</v>
      </c>
      <c r="E125" s="109" t="s">
        <v>81</v>
      </c>
      <c r="F125" s="109" t="s">
        <v>215</v>
      </c>
      <c r="G125" s="109"/>
      <c r="H125" s="110">
        <f>SUM(H126)</f>
        <v>0</v>
      </c>
      <c r="I125" s="69"/>
      <c r="J125" s="69"/>
    </row>
    <row r="126" spans="1:10" s="70" customFormat="1" ht="12.75" customHeight="1" hidden="1">
      <c r="A126" s="113" t="s">
        <v>77</v>
      </c>
      <c r="B126" s="113"/>
      <c r="C126" s="113"/>
      <c r="D126" s="114" t="s">
        <v>172</v>
      </c>
      <c r="E126" s="114" t="s">
        <v>81</v>
      </c>
      <c r="F126" s="114" t="s">
        <v>215</v>
      </c>
      <c r="G126" s="114" t="s">
        <v>78</v>
      </c>
      <c r="H126" s="115">
        <v>0</v>
      </c>
      <c r="I126" s="69"/>
      <c r="J126" s="69"/>
    </row>
    <row r="127" spans="1:10" s="70" customFormat="1" ht="12.75" customHeight="1" hidden="1">
      <c r="A127" s="112" t="s">
        <v>216</v>
      </c>
      <c r="B127" s="112"/>
      <c r="C127" s="112"/>
      <c r="D127" s="109" t="s">
        <v>172</v>
      </c>
      <c r="E127" s="109" t="s">
        <v>81</v>
      </c>
      <c r="F127" s="109" t="s">
        <v>217</v>
      </c>
      <c r="G127" s="109"/>
      <c r="H127" s="110">
        <f>SUM(H128)</f>
        <v>0</v>
      </c>
      <c r="I127" s="69"/>
      <c r="J127" s="69"/>
    </row>
    <row r="128" spans="1:10" s="70" customFormat="1" ht="12.75" customHeight="1" hidden="1">
      <c r="A128" s="113" t="s">
        <v>77</v>
      </c>
      <c r="B128" s="113"/>
      <c r="C128" s="113"/>
      <c r="D128" s="114" t="s">
        <v>172</v>
      </c>
      <c r="E128" s="114" t="s">
        <v>81</v>
      </c>
      <c r="F128" s="114" t="s">
        <v>217</v>
      </c>
      <c r="G128" s="114" t="s">
        <v>78</v>
      </c>
      <c r="H128" s="115">
        <v>0</v>
      </c>
      <c r="I128" s="69"/>
      <c r="J128" s="69"/>
    </row>
    <row r="129" spans="1:10" s="70" customFormat="1" ht="12.75" customHeight="1" hidden="1">
      <c r="A129" s="112" t="s">
        <v>218</v>
      </c>
      <c r="B129" s="112"/>
      <c r="C129" s="112"/>
      <c r="D129" s="109" t="s">
        <v>172</v>
      </c>
      <c r="E129" s="109" t="s">
        <v>81</v>
      </c>
      <c r="F129" s="109" t="s">
        <v>219</v>
      </c>
      <c r="G129" s="109"/>
      <c r="H129" s="110">
        <f>SUM(H130)</f>
        <v>0</v>
      </c>
      <c r="I129" s="69"/>
      <c r="J129" s="69"/>
    </row>
    <row r="130" spans="1:10" s="70" customFormat="1" ht="12.75" customHeight="1" hidden="1">
      <c r="A130" s="113" t="s">
        <v>77</v>
      </c>
      <c r="B130" s="113"/>
      <c r="C130" s="113"/>
      <c r="D130" s="114" t="s">
        <v>172</v>
      </c>
      <c r="E130" s="114" t="s">
        <v>81</v>
      </c>
      <c r="F130" s="114" t="s">
        <v>219</v>
      </c>
      <c r="G130" s="114" t="s">
        <v>78</v>
      </c>
      <c r="H130" s="115">
        <v>0</v>
      </c>
      <c r="I130" s="69"/>
      <c r="J130" s="69"/>
    </row>
    <row r="131" spans="1:10" s="70" customFormat="1" ht="15" customHeight="1">
      <c r="A131" s="108" t="s">
        <v>208</v>
      </c>
      <c r="B131" s="113"/>
      <c r="C131" s="138" t="s">
        <v>296</v>
      </c>
      <c r="D131" s="109" t="s">
        <v>172</v>
      </c>
      <c r="E131" s="109" t="s">
        <v>81</v>
      </c>
      <c r="F131" s="116" t="s">
        <v>220</v>
      </c>
      <c r="G131" s="114"/>
      <c r="H131" s="117">
        <f>H132</f>
        <v>874</v>
      </c>
      <c r="I131" s="69"/>
      <c r="J131" s="69"/>
    </row>
    <row r="132" spans="1:10" s="70" customFormat="1" ht="51.75" customHeight="1">
      <c r="A132" s="111" t="s">
        <v>221</v>
      </c>
      <c r="B132" s="113"/>
      <c r="C132" s="138" t="s">
        <v>296</v>
      </c>
      <c r="D132" s="109" t="s">
        <v>172</v>
      </c>
      <c r="E132" s="109" t="s">
        <v>81</v>
      </c>
      <c r="F132" s="116" t="s">
        <v>222</v>
      </c>
      <c r="G132" s="114"/>
      <c r="H132" s="117">
        <f>H134+H136+H138</f>
        <v>874</v>
      </c>
      <c r="I132" s="69"/>
      <c r="J132" s="69"/>
    </row>
    <row r="133" spans="1:10" s="70" customFormat="1" ht="12.75" customHeight="1">
      <c r="A133" s="112" t="s">
        <v>223</v>
      </c>
      <c r="B133" s="113"/>
      <c r="C133" s="138" t="s">
        <v>296</v>
      </c>
      <c r="D133" s="109" t="s">
        <v>172</v>
      </c>
      <c r="E133" s="109" t="s">
        <v>81</v>
      </c>
      <c r="F133" s="116" t="s">
        <v>224</v>
      </c>
      <c r="G133" s="114"/>
      <c r="H133" s="110">
        <f>H134</f>
        <v>325</v>
      </c>
      <c r="I133" s="69"/>
      <c r="J133" s="69"/>
    </row>
    <row r="134" spans="1:10" s="70" customFormat="1" ht="25.5" customHeight="1">
      <c r="A134" s="118" t="s">
        <v>77</v>
      </c>
      <c r="B134" s="113"/>
      <c r="C134" s="139" t="s">
        <v>296</v>
      </c>
      <c r="D134" s="114" t="s">
        <v>172</v>
      </c>
      <c r="E134" s="114" t="s">
        <v>81</v>
      </c>
      <c r="F134" s="119" t="s">
        <v>224</v>
      </c>
      <c r="G134" s="114" t="s">
        <v>78</v>
      </c>
      <c r="H134" s="115">
        <v>325</v>
      </c>
      <c r="I134" s="69"/>
      <c r="J134" s="69"/>
    </row>
    <row r="135" spans="1:10" s="70" customFormat="1" ht="22.5" customHeight="1">
      <c r="A135" s="112" t="s">
        <v>225</v>
      </c>
      <c r="B135" s="113"/>
      <c r="C135" s="138" t="s">
        <v>296</v>
      </c>
      <c r="D135" s="109" t="s">
        <v>172</v>
      </c>
      <c r="E135" s="109" t="s">
        <v>81</v>
      </c>
      <c r="F135" s="116" t="s">
        <v>226</v>
      </c>
      <c r="G135" s="114"/>
      <c r="H135" s="110">
        <f>H136</f>
        <v>158</v>
      </c>
      <c r="I135" s="69"/>
      <c r="J135" s="69"/>
    </row>
    <row r="136" spans="1:10" s="70" customFormat="1" ht="23.25" customHeight="1">
      <c r="A136" s="118" t="s">
        <v>77</v>
      </c>
      <c r="B136" s="113"/>
      <c r="C136" s="139" t="s">
        <v>296</v>
      </c>
      <c r="D136" s="114" t="s">
        <v>172</v>
      </c>
      <c r="E136" s="114" t="s">
        <v>81</v>
      </c>
      <c r="F136" s="119" t="s">
        <v>226</v>
      </c>
      <c r="G136" s="114" t="s">
        <v>78</v>
      </c>
      <c r="H136" s="115">
        <v>158</v>
      </c>
      <c r="I136" s="69"/>
      <c r="J136" s="69"/>
    </row>
    <row r="137" spans="1:10" s="70" customFormat="1" ht="27" customHeight="1">
      <c r="A137" s="111" t="s">
        <v>227</v>
      </c>
      <c r="B137" s="113"/>
      <c r="C137" s="138" t="s">
        <v>296</v>
      </c>
      <c r="D137" s="109" t="s">
        <v>172</v>
      </c>
      <c r="E137" s="109" t="s">
        <v>81</v>
      </c>
      <c r="F137" s="116" t="s">
        <v>228</v>
      </c>
      <c r="G137" s="114"/>
      <c r="H137" s="110">
        <f>H138</f>
        <v>391</v>
      </c>
      <c r="I137" s="69"/>
      <c r="J137" s="69"/>
    </row>
    <row r="138" spans="1:10" s="70" customFormat="1" ht="22.5" customHeight="1">
      <c r="A138" s="118" t="s">
        <v>77</v>
      </c>
      <c r="B138" s="113"/>
      <c r="C138" s="139" t="s">
        <v>296</v>
      </c>
      <c r="D138" s="114" t="s">
        <v>172</v>
      </c>
      <c r="E138" s="114" t="s">
        <v>81</v>
      </c>
      <c r="F138" s="119" t="s">
        <v>228</v>
      </c>
      <c r="G138" s="114" t="s">
        <v>78</v>
      </c>
      <c r="H138" s="115">
        <v>391</v>
      </c>
      <c r="I138" s="69"/>
      <c r="J138" s="69"/>
    </row>
    <row r="139" spans="1:10" s="70" customFormat="1" ht="13.5" customHeight="1">
      <c r="A139" s="83"/>
      <c r="B139" s="83"/>
      <c r="C139" s="140"/>
      <c r="D139" s="48"/>
      <c r="E139" s="48"/>
      <c r="F139" s="48"/>
      <c r="G139" s="48"/>
      <c r="H139" s="49"/>
      <c r="I139" s="69"/>
      <c r="J139" s="69"/>
    </row>
    <row r="140" spans="1:8" ht="12.75">
      <c r="A140" s="79" t="s">
        <v>229</v>
      </c>
      <c r="B140" s="79"/>
      <c r="C140" s="34" t="s">
        <v>296</v>
      </c>
      <c r="D140" s="38" t="s">
        <v>157</v>
      </c>
      <c r="E140" s="38"/>
      <c r="F140" s="38"/>
      <c r="G140" s="38"/>
      <c r="H140" s="39">
        <f>SUM(H141)</f>
        <v>71</v>
      </c>
    </row>
    <row r="141" spans="1:8" ht="12.75">
      <c r="A141" s="80" t="s">
        <v>230</v>
      </c>
      <c r="B141" s="80"/>
      <c r="C141" s="137" t="s">
        <v>296</v>
      </c>
      <c r="D141" s="42" t="s">
        <v>157</v>
      </c>
      <c r="E141" s="42" t="s">
        <v>157</v>
      </c>
      <c r="F141" s="42"/>
      <c r="G141" s="42"/>
      <c r="H141" s="43">
        <f>SUM(H142)</f>
        <v>71</v>
      </c>
    </row>
    <row r="142" spans="1:8" s="58" customFormat="1" ht="12.75" customHeight="1">
      <c r="A142" s="44" t="s">
        <v>231</v>
      </c>
      <c r="B142" s="44"/>
      <c r="C142" s="138" t="s">
        <v>296</v>
      </c>
      <c r="D142" s="45" t="s">
        <v>157</v>
      </c>
      <c r="E142" s="45" t="s">
        <v>157</v>
      </c>
      <c r="F142" s="45" t="s">
        <v>232</v>
      </c>
      <c r="G142" s="45"/>
      <c r="H142" s="46">
        <f>SUM(H143)</f>
        <v>71</v>
      </c>
    </row>
    <row r="143" spans="1:8" s="58" customFormat="1" ht="12.75">
      <c r="A143" s="44" t="s">
        <v>233</v>
      </c>
      <c r="B143" s="44"/>
      <c r="C143" s="138" t="s">
        <v>296</v>
      </c>
      <c r="D143" s="45" t="s">
        <v>157</v>
      </c>
      <c r="E143" s="45" t="s">
        <v>157</v>
      </c>
      <c r="F143" s="45" t="s">
        <v>234</v>
      </c>
      <c r="G143" s="45"/>
      <c r="H143" s="46">
        <f>SUM(H144)</f>
        <v>71</v>
      </c>
    </row>
    <row r="144" spans="1:8" s="70" customFormat="1" ht="23.25">
      <c r="A144" s="47" t="s">
        <v>77</v>
      </c>
      <c r="B144" s="47"/>
      <c r="C144" s="139" t="s">
        <v>296</v>
      </c>
      <c r="D144" s="48" t="s">
        <v>157</v>
      </c>
      <c r="E144" s="48" t="s">
        <v>157</v>
      </c>
      <c r="F144" s="48" t="s">
        <v>234</v>
      </c>
      <c r="G144" s="48" t="s">
        <v>78</v>
      </c>
      <c r="H144" s="49">
        <v>71</v>
      </c>
    </row>
    <row r="145" spans="1:8" s="58" customFormat="1" ht="12.75">
      <c r="A145" s="44"/>
      <c r="B145" s="44"/>
      <c r="C145" s="140"/>
      <c r="D145" s="45"/>
      <c r="E145" s="45"/>
      <c r="F145" s="86"/>
      <c r="G145" s="86"/>
      <c r="H145" s="87"/>
    </row>
    <row r="146" spans="1:8" s="99" customFormat="1" ht="12.75">
      <c r="A146" s="37" t="s">
        <v>301</v>
      </c>
      <c r="B146" s="37"/>
      <c r="C146" s="142" t="s">
        <v>296</v>
      </c>
      <c r="D146" s="38" t="s">
        <v>236</v>
      </c>
      <c r="E146" s="38"/>
      <c r="F146" s="38"/>
      <c r="G146" s="38"/>
      <c r="H146" s="39">
        <f>SUM(H147,H162)</f>
        <v>241</v>
      </c>
    </row>
    <row r="147" spans="1:8" ht="12.75">
      <c r="A147" s="41" t="s">
        <v>237</v>
      </c>
      <c r="B147" s="41"/>
      <c r="C147" s="137" t="s">
        <v>296</v>
      </c>
      <c r="D147" s="42" t="s">
        <v>236</v>
      </c>
      <c r="E147" s="42" t="s">
        <v>70</v>
      </c>
      <c r="F147" s="42"/>
      <c r="G147" s="42"/>
      <c r="H147" s="43">
        <f>SUM(H148,H156,H159)</f>
        <v>191</v>
      </c>
    </row>
    <row r="148" spans="1:8" ht="12.75" customHeight="1" hidden="1">
      <c r="A148" s="44" t="s">
        <v>238</v>
      </c>
      <c r="B148" s="44"/>
      <c r="C148" s="44"/>
      <c r="D148" s="45" t="s">
        <v>236</v>
      </c>
      <c r="E148" s="45" t="s">
        <v>70</v>
      </c>
      <c r="F148" s="45" t="s">
        <v>239</v>
      </c>
      <c r="G148" s="45"/>
      <c r="H148" s="43">
        <f>SUM(H149,H154)</f>
        <v>0</v>
      </c>
    </row>
    <row r="149" spans="1:8" ht="12.75" hidden="1">
      <c r="A149" s="44" t="s">
        <v>86</v>
      </c>
      <c r="B149" s="44"/>
      <c r="C149" s="44"/>
      <c r="D149" s="45" t="s">
        <v>236</v>
      </c>
      <c r="E149" s="45" t="s">
        <v>70</v>
      </c>
      <c r="F149" s="45" t="s">
        <v>240</v>
      </c>
      <c r="G149" s="45"/>
      <c r="H149" s="46">
        <f>SUM(H150,H152)</f>
        <v>0</v>
      </c>
    </row>
    <row r="150" spans="1:8" ht="12.75" hidden="1">
      <c r="A150" s="44" t="s">
        <v>241</v>
      </c>
      <c r="B150" s="44"/>
      <c r="C150" s="44"/>
      <c r="D150" s="45" t="s">
        <v>236</v>
      </c>
      <c r="E150" s="45" t="s">
        <v>70</v>
      </c>
      <c r="F150" s="45" t="s">
        <v>242</v>
      </c>
      <c r="G150" s="45"/>
      <c r="H150" s="46">
        <f>SUM(H151)</f>
        <v>0</v>
      </c>
    </row>
    <row r="151" spans="1:8" ht="12.75" customHeight="1" hidden="1">
      <c r="A151" s="47" t="s">
        <v>243</v>
      </c>
      <c r="B151" s="47"/>
      <c r="C151" s="47"/>
      <c r="D151" s="48" t="s">
        <v>236</v>
      </c>
      <c r="E151" s="48" t="s">
        <v>70</v>
      </c>
      <c r="F151" s="48" t="s">
        <v>242</v>
      </c>
      <c r="G151" s="48" t="s">
        <v>244</v>
      </c>
      <c r="H151" s="49">
        <v>0</v>
      </c>
    </row>
    <row r="152" spans="1:8" ht="12.75" customHeight="1" hidden="1">
      <c r="A152" s="63" t="s">
        <v>99</v>
      </c>
      <c r="B152" s="47"/>
      <c r="C152" s="47"/>
      <c r="D152" s="45" t="s">
        <v>236</v>
      </c>
      <c r="E152" s="45" t="s">
        <v>70</v>
      </c>
      <c r="F152" s="45" t="s">
        <v>245</v>
      </c>
      <c r="G152" s="45"/>
      <c r="H152" s="46">
        <f>SUM(H153)</f>
        <v>0</v>
      </c>
    </row>
    <row r="153" spans="1:8" ht="12.75" hidden="1">
      <c r="A153" s="64" t="s">
        <v>77</v>
      </c>
      <c r="B153" s="47"/>
      <c r="C153" s="47"/>
      <c r="D153" s="48" t="s">
        <v>236</v>
      </c>
      <c r="E153" s="48" t="s">
        <v>70</v>
      </c>
      <c r="F153" s="48" t="s">
        <v>245</v>
      </c>
      <c r="G153" s="48" t="s">
        <v>244</v>
      </c>
      <c r="H153" s="49">
        <v>0</v>
      </c>
    </row>
    <row r="154" spans="1:8" ht="12.75" customHeight="1" hidden="1">
      <c r="A154" s="44" t="s">
        <v>246</v>
      </c>
      <c r="B154" s="44"/>
      <c r="C154" s="44"/>
      <c r="D154" s="45" t="s">
        <v>236</v>
      </c>
      <c r="E154" s="45" t="s">
        <v>70</v>
      </c>
      <c r="F154" s="45" t="s">
        <v>247</v>
      </c>
      <c r="G154" s="45"/>
      <c r="H154" s="46">
        <f>SUM(H155)</f>
        <v>0</v>
      </c>
    </row>
    <row r="155" spans="1:8" ht="12.75" hidden="1">
      <c r="A155" s="47" t="s">
        <v>243</v>
      </c>
      <c r="B155" s="47"/>
      <c r="C155" s="47"/>
      <c r="D155" s="48" t="s">
        <v>236</v>
      </c>
      <c r="E155" s="48" t="s">
        <v>70</v>
      </c>
      <c r="F155" s="48" t="s">
        <v>247</v>
      </c>
      <c r="G155" s="48" t="s">
        <v>244</v>
      </c>
      <c r="H155" s="49">
        <v>0</v>
      </c>
    </row>
    <row r="156" spans="1:8" s="70" customFormat="1" ht="23.25">
      <c r="A156" s="44" t="s">
        <v>248</v>
      </c>
      <c r="B156" s="44"/>
      <c r="C156" s="138" t="s">
        <v>296</v>
      </c>
      <c r="D156" s="45" t="s">
        <v>236</v>
      </c>
      <c r="E156" s="45" t="s">
        <v>70</v>
      </c>
      <c r="F156" s="45" t="s">
        <v>239</v>
      </c>
      <c r="G156" s="45"/>
      <c r="H156" s="46">
        <f>SUM(H157)</f>
        <v>191</v>
      </c>
    </row>
    <row r="157" spans="1:8" s="58" customFormat="1" ht="12.75">
      <c r="A157" s="44" t="s">
        <v>249</v>
      </c>
      <c r="B157" s="44"/>
      <c r="C157" s="138" t="s">
        <v>296</v>
      </c>
      <c r="D157" s="45" t="s">
        <v>236</v>
      </c>
      <c r="E157" s="45" t="s">
        <v>70</v>
      </c>
      <c r="F157" s="45" t="s">
        <v>250</v>
      </c>
      <c r="G157" s="45"/>
      <c r="H157" s="46">
        <f>SUM(H158)</f>
        <v>191</v>
      </c>
    </row>
    <row r="158" spans="1:8" s="58" customFormat="1" ht="16.5" customHeight="1">
      <c r="A158" s="47" t="s">
        <v>251</v>
      </c>
      <c r="B158" s="47"/>
      <c r="C158" s="139" t="s">
        <v>296</v>
      </c>
      <c r="D158" s="48" t="s">
        <v>236</v>
      </c>
      <c r="E158" s="48" t="s">
        <v>70</v>
      </c>
      <c r="F158" s="48" t="s">
        <v>250</v>
      </c>
      <c r="G158" s="48" t="s">
        <v>252</v>
      </c>
      <c r="H158" s="49">
        <v>191</v>
      </c>
    </row>
    <row r="159" spans="1:8" s="58" customFormat="1" ht="12.75" hidden="1">
      <c r="A159" s="108" t="s">
        <v>208</v>
      </c>
      <c r="B159" s="108"/>
      <c r="C159" s="108"/>
      <c r="D159" s="109" t="s">
        <v>236</v>
      </c>
      <c r="E159" s="109" t="s">
        <v>70</v>
      </c>
      <c r="F159" s="109" t="s">
        <v>209</v>
      </c>
      <c r="G159" s="48"/>
      <c r="H159" s="46">
        <f>SUM(H160)</f>
        <v>0</v>
      </c>
    </row>
    <row r="160" spans="1:8" s="58" customFormat="1" ht="12.75" customHeight="1" hidden="1">
      <c r="A160" s="111" t="s">
        <v>210</v>
      </c>
      <c r="B160" s="108"/>
      <c r="C160" s="108"/>
      <c r="D160" s="109" t="s">
        <v>236</v>
      </c>
      <c r="E160" s="109" t="s">
        <v>70</v>
      </c>
      <c r="F160" s="109" t="s">
        <v>211</v>
      </c>
      <c r="G160" s="48"/>
      <c r="H160" s="49"/>
    </row>
    <row r="161" spans="1:8" s="58" customFormat="1" ht="12.75" customHeight="1" hidden="1">
      <c r="A161" s="118" t="s">
        <v>253</v>
      </c>
      <c r="B161" s="118"/>
      <c r="C161" s="113"/>
      <c r="D161" s="114" t="s">
        <v>236</v>
      </c>
      <c r="E161" s="114" t="s">
        <v>70</v>
      </c>
      <c r="F161" s="114" t="s">
        <v>254</v>
      </c>
      <c r="G161" s="48"/>
      <c r="H161" s="49">
        <v>0</v>
      </c>
    </row>
    <row r="162" spans="1:8" s="58" customFormat="1" ht="23.25">
      <c r="A162" s="41" t="s">
        <v>302</v>
      </c>
      <c r="B162" s="41"/>
      <c r="C162" s="137" t="s">
        <v>296</v>
      </c>
      <c r="D162" s="42" t="s">
        <v>236</v>
      </c>
      <c r="E162" s="42" t="s">
        <v>93</v>
      </c>
      <c r="F162" s="42"/>
      <c r="G162" s="42"/>
      <c r="H162" s="43">
        <f>SUM(H163)</f>
        <v>50</v>
      </c>
    </row>
    <row r="163" spans="1:8" s="58" customFormat="1" ht="26.25" customHeight="1">
      <c r="A163" s="44" t="s">
        <v>248</v>
      </c>
      <c r="B163" s="44"/>
      <c r="C163" s="138" t="s">
        <v>296</v>
      </c>
      <c r="D163" s="45" t="s">
        <v>236</v>
      </c>
      <c r="E163" s="45" t="s">
        <v>93</v>
      </c>
      <c r="F163" s="45" t="s">
        <v>239</v>
      </c>
      <c r="G163" s="45"/>
      <c r="H163" s="46">
        <f>SUM(H164)</f>
        <v>50</v>
      </c>
    </row>
    <row r="164" spans="1:8" s="70" customFormat="1" ht="12.75">
      <c r="A164" s="44" t="s">
        <v>249</v>
      </c>
      <c r="B164" s="44"/>
      <c r="C164" s="138" t="s">
        <v>296</v>
      </c>
      <c r="D164" s="45" t="s">
        <v>236</v>
      </c>
      <c r="E164" s="45" t="s">
        <v>93</v>
      </c>
      <c r="F164" s="45" t="s">
        <v>250</v>
      </c>
      <c r="G164" s="45"/>
      <c r="H164" s="46">
        <f>SUM(H165)</f>
        <v>50</v>
      </c>
    </row>
    <row r="165" spans="1:8" s="70" customFormat="1" ht="16.5" customHeight="1">
      <c r="A165" s="47" t="s">
        <v>251</v>
      </c>
      <c r="B165" s="44"/>
      <c r="C165" s="139" t="s">
        <v>296</v>
      </c>
      <c r="D165" s="48" t="s">
        <v>236</v>
      </c>
      <c r="E165" s="48" t="s">
        <v>93</v>
      </c>
      <c r="F165" s="48" t="s">
        <v>250</v>
      </c>
      <c r="G165" s="48" t="s">
        <v>252</v>
      </c>
      <c r="H165" s="49">
        <v>50</v>
      </c>
    </row>
    <row r="166" spans="1:10" s="70" customFormat="1" ht="12.75" customHeight="1" hidden="1">
      <c r="A166" s="47"/>
      <c r="B166" s="47"/>
      <c r="C166" s="34" t="s">
        <v>296</v>
      </c>
      <c r="D166" s="88"/>
      <c r="E166" s="88"/>
      <c r="F166" s="88"/>
      <c r="G166" s="88"/>
      <c r="H166" s="49"/>
      <c r="I166" s="69"/>
      <c r="J166" s="69"/>
    </row>
    <row r="167" spans="1:10" s="121" customFormat="1" ht="12.75" customHeight="1" hidden="1">
      <c r="A167" s="37" t="s">
        <v>256</v>
      </c>
      <c r="B167" s="37"/>
      <c r="C167" s="34" t="s">
        <v>296</v>
      </c>
      <c r="D167" s="38" t="s">
        <v>257</v>
      </c>
      <c r="E167" s="38"/>
      <c r="F167" s="38"/>
      <c r="G167" s="38"/>
      <c r="H167" s="39">
        <f>SUM(H168)</f>
        <v>0</v>
      </c>
      <c r="I167" s="120"/>
      <c r="J167" s="120"/>
    </row>
    <row r="168" spans="1:10" s="121" customFormat="1" ht="12.75" hidden="1">
      <c r="A168" s="41" t="s">
        <v>258</v>
      </c>
      <c r="B168" s="41"/>
      <c r="C168" s="41"/>
      <c r="D168" s="42" t="s">
        <v>257</v>
      </c>
      <c r="E168" s="42" t="s">
        <v>70</v>
      </c>
      <c r="F168" s="42"/>
      <c r="G168" s="42"/>
      <c r="H168" s="43">
        <f>SUM(H169)</f>
        <v>0</v>
      </c>
      <c r="I168" s="120"/>
      <c r="J168" s="120"/>
    </row>
    <row r="169" spans="1:10" s="121" customFormat="1" ht="12.75" customHeight="1" hidden="1">
      <c r="A169" s="44" t="s">
        <v>259</v>
      </c>
      <c r="B169" s="44"/>
      <c r="C169" s="44"/>
      <c r="D169" s="45" t="s">
        <v>257</v>
      </c>
      <c r="E169" s="45" t="s">
        <v>70</v>
      </c>
      <c r="F169" s="45" t="s">
        <v>260</v>
      </c>
      <c r="G169" s="45"/>
      <c r="H169" s="46">
        <f>SUM(H170)</f>
        <v>0</v>
      </c>
      <c r="I169" s="120"/>
      <c r="J169" s="120"/>
    </row>
    <row r="170" spans="1:10" s="121" customFormat="1" ht="12.75" hidden="1">
      <c r="A170" s="44" t="s">
        <v>261</v>
      </c>
      <c r="B170" s="44"/>
      <c r="C170" s="44"/>
      <c r="D170" s="45" t="s">
        <v>257</v>
      </c>
      <c r="E170" s="45" t="s">
        <v>70</v>
      </c>
      <c r="F170" s="45" t="s">
        <v>262</v>
      </c>
      <c r="G170" s="45"/>
      <c r="H170" s="46">
        <f>SUM(H171)</f>
        <v>0</v>
      </c>
      <c r="I170" s="120"/>
      <c r="J170" s="120"/>
    </row>
    <row r="171" spans="1:10" s="121" customFormat="1" ht="12.75" hidden="1">
      <c r="A171" s="47" t="s">
        <v>263</v>
      </c>
      <c r="B171" s="47"/>
      <c r="C171" s="47"/>
      <c r="D171" s="48" t="s">
        <v>257</v>
      </c>
      <c r="E171" s="48" t="s">
        <v>70</v>
      </c>
      <c r="F171" s="48" t="s">
        <v>262</v>
      </c>
      <c r="G171" s="48" t="s">
        <v>264</v>
      </c>
      <c r="H171" s="49">
        <v>0</v>
      </c>
      <c r="I171" s="120"/>
      <c r="J171" s="120"/>
    </row>
    <row r="172" spans="1:10" s="70" customFormat="1" ht="12.75">
      <c r="A172" s="47"/>
      <c r="B172" s="47"/>
      <c r="C172" s="47"/>
      <c r="D172" s="88"/>
      <c r="E172" s="88"/>
      <c r="F172" s="88"/>
      <c r="G172" s="88"/>
      <c r="H172" s="49"/>
      <c r="I172" s="69"/>
      <c r="J172" s="69"/>
    </row>
    <row r="173" spans="1:10" s="70" customFormat="1" ht="12.75">
      <c r="A173" s="37" t="s">
        <v>265</v>
      </c>
      <c r="B173" s="37"/>
      <c r="C173" s="34" t="s">
        <v>296</v>
      </c>
      <c r="D173" s="38" t="s">
        <v>266</v>
      </c>
      <c r="E173" s="38"/>
      <c r="F173" s="38"/>
      <c r="G173" s="38"/>
      <c r="H173" s="122">
        <f>SUM(H174)</f>
        <v>58</v>
      </c>
      <c r="I173" s="69"/>
      <c r="J173" s="69"/>
    </row>
    <row r="174" spans="1:10" s="70" customFormat="1" ht="12.75">
      <c r="A174" s="41" t="s">
        <v>267</v>
      </c>
      <c r="B174" s="41"/>
      <c r="C174" s="137" t="s">
        <v>296</v>
      </c>
      <c r="D174" s="42" t="s">
        <v>266</v>
      </c>
      <c r="E174" s="42" t="s">
        <v>70</v>
      </c>
      <c r="F174" s="42"/>
      <c r="G174" s="42"/>
      <c r="H174" s="43">
        <f>SUM(H175)</f>
        <v>58</v>
      </c>
      <c r="I174" s="69"/>
      <c r="J174" s="69"/>
    </row>
    <row r="175" spans="1:10" s="70" customFormat="1" ht="23.25">
      <c r="A175" s="108" t="s">
        <v>268</v>
      </c>
      <c r="B175" s="44"/>
      <c r="C175" s="138" t="s">
        <v>296</v>
      </c>
      <c r="D175" s="45" t="s">
        <v>266</v>
      </c>
      <c r="E175" s="45" t="s">
        <v>70</v>
      </c>
      <c r="F175" s="45" t="s">
        <v>269</v>
      </c>
      <c r="G175" s="45"/>
      <c r="H175" s="46">
        <f>SUM(H176)</f>
        <v>58</v>
      </c>
      <c r="I175" s="69"/>
      <c r="J175" s="69"/>
    </row>
    <row r="176" spans="1:10" s="70" customFormat="1" ht="23.25">
      <c r="A176" s="108" t="s">
        <v>270</v>
      </c>
      <c r="B176" s="44"/>
      <c r="C176" s="138" t="s">
        <v>296</v>
      </c>
      <c r="D176" s="45" t="s">
        <v>266</v>
      </c>
      <c r="E176" s="45" t="s">
        <v>70</v>
      </c>
      <c r="F176" s="45" t="s">
        <v>271</v>
      </c>
      <c r="G176" s="45"/>
      <c r="H176" s="46">
        <f>SUM(H177)</f>
        <v>58</v>
      </c>
      <c r="I176" s="69"/>
      <c r="J176" s="69"/>
    </row>
    <row r="177" spans="1:10" s="70" customFormat="1" ht="23.25">
      <c r="A177" s="47" t="s">
        <v>77</v>
      </c>
      <c r="B177" s="47"/>
      <c r="C177" s="139" t="s">
        <v>296</v>
      </c>
      <c r="D177" s="48" t="s">
        <v>266</v>
      </c>
      <c r="E177" s="48" t="s">
        <v>70</v>
      </c>
      <c r="F177" s="48" t="s">
        <v>271</v>
      </c>
      <c r="G177" s="48" t="s">
        <v>78</v>
      </c>
      <c r="H177" s="49">
        <v>58</v>
      </c>
      <c r="I177" s="69"/>
      <c r="J177" s="69"/>
    </row>
    <row r="178" spans="1:10" s="70" customFormat="1" ht="12.75">
      <c r="A178" s="47"/>
      <c r="B178" s="47"/>
      <c r="C178" s="47"/>
      <c r="D178" s="48"/>
      <c r="E178" s="48"/>
      <c r="F178" s="48"/>
      <c r="G178" s="48"/>
      <c r="H178" s="49"/>
      <c r="I178" s="69"/>
      <c r="J178" s="69"/>
    </row>
    <row r="179" spans="1:10" s="70" customFormat="1" ht="23.25">
      <c r="A179" s="37" t="s">
        <v>272</v>
      </c>
      <c r="B179" s="41"/>
      <c r="C179" s="142" t="s">
        <v>296</v>
      </c>
      <c r="D179" s="38" t="s">
        <v>113</v>
      </c>
      <c r="E179" s="42"/>
      <c r="F179" s="42"/>
      <c r="G179" s="42"/>
      <c r="H179" s="122">
        <f>SUM(H181)</f>
        <v>50</v>
      </c>
      <c r="I179" s="69"/>
      <c r="J179" s="69"/>
    </row>
    <row r="180" spans="1:10" s="70" customFormat="1" ht="23.25">
      <c r="A180" s="41" t="s">
        <v>273</v>
      </c>
      <c r="B180" s="41"/>
      <c r="C180" s="137" t="s">
        <v>296</v>
      </c>
      <c r="D180" s="42" t="s">
        <v>113</v>
      </c>
      <c r="E180" s="42" t="s">
        <v>70</v>
      </c>
      <c r="F180" s="42"/>
      <c r="G180" s="42"/>
      <c r="H180" s="122"/>
      <c r="I180" s="69"/>
      <c r="J180" s="69"/>
    </row>
    <row r="181" spans="1:10" s="70" customFormat="1" ht="12.75">
      <c r="A181" s="44" t="s">
        <v>274</v>
      </c>
      <c r="B181" s="44"/>
      <c r="C181" s="140" t="s">
        <v>296</v>
      </c>
      <c r="D181" s="45" t="s">
        <v>113</v>
      </c>
      <c r="E181" s="45" t="s">
        <v>70</v>
      </c>
      <c r="F181" s="45" t="s">
        <v>275</v>
      </c>
      <c r="G181" s="45"/>
      <c r="H181" s="46">
        <f>SUM(H182)</f>
        <v>50</v>
      </c>
      <c r="I181" s="69"/>
      <c r="J181" s="69"/>
    </row>
    <row r="182" spans="1:10" s="70" customFormat="1" ht="12.75">
      <c r="A182" s="44" t="s">
        <v>276</v>
      </c>
      <c r="B182" s="44"/>
      <c r="C182" s="140" t="s">
        <v>296</v>
      </c>
      <c r="D182" s="45" t="s">
        <v>113</v>
      </c>
      <c r="E182" s="45" t="s">
        <v>70</v>
      </c>
      <c r="F182" s="45" t="s">
        <v>277</v>
      </c>
      <c r="G182" s="45"/>
      <c r="H182" s="46">
        <f>SUM(H183)</f>
        <v>50</v>
      </c>
      <c r="I182" s="69"/>
      <c r="J182" s="69"/>
    </row>
    <row r="183" spans="1:10" s="70" customFormat="1" ht="12.75">
      <c r="A183" s="47" t="s">
        <v>251</v>
      </c>
      <c r="B183" s="47"/>
      <c r="C183" s="149" t="s">
        <v>296</v>
      </c>
      <c r="D183" s="48" t="s">
        <v>113</v>
      </c>
      <c r="E183" s="48" t="s">
        <v>70</v>
      </c>
      <c r="F183" s="48" t="s">
        <v>277</v>
      </c>
      <c r="G183" s="48" t="s">
        <v>252</v>
      </c>
      <c r="H183" s="49">
        <v>50</v>
      </c>
      <c r="I183" s="69"/>
      <c r="J183" s="69"/>
    </row>
    <row r="184" spans="1:10" s="70" customFormat="1" ht="12.75" customHeight="1">
      <c r="A184" s="47"/>
      <c r="B184" s="47"/>
      <c r="C184" s="47"/>
      <c r="D184" s="48"/>
      <c r="E184" s="48"/>
      <c r="F184" s="48"/>
      <c r="G184" s="48"/>
      <c r="H184" s="49"/>
      <c r="I184" s="69"/>
      <c r="J184" s="69"/>
    </row>
    <row r="185" spans="1:10" s="70" customFormat="1" ht="12.75" customHeight="1" hidden="1">
      <c r="A185" s="123" t="s">
        <v>278</v>
      </c>
      <c r="B185" s="123"/>
      <c r="C185" s="142" t="s">
        <v>296</v>
      </c>
      <c r="D185" s="124" t="s">
        <v>148</v>
      </c>
      <c r="E185" s="124"/>
      <c r="F185" s="124"/>
      <c r="G185" s="124"/>
      <c r="H185" s="125">
        <f>SUM(H186)</f>
        <v>0</v>
      </c>
      <c r="I185" s="69"/>
      <c r="J185" s="69"/>
    </row>
    <row r="186" spans="1:10" s="70" customFormat="1" ht="12.75" hidden="1">
      <c r="A186" s="71" t="s">
        <v>279</v>
      </c>
      <c r="B186" s="71"/>
      <c r="C186" s="137" t="s">
        <v>296</v>
      </c>
      <c r="D186" s="72" t="s">
        <v>148</v>
      </c>
      <c r="E186" s="72" t="s">
        <v>81</v>
      </c>
      <c r="F186" s="72"/>
      <c r="G186" s="72"/>
      <c r="H186" s="73">
        <f>SUM(H193+H197+H199)</f>
        <v>0</v>
      </c>
      <c r="I186" s="69"/>
      <c r="J186" s="69"/>
    </row>
    <row r="187" spans="1:10" s="70" customFormat="1" ht="12.75" customHeight="1" hidden="1">
      <c r="A187" s="74" t="s">
        <v>280</v>
      </c>
      <c r="B187" s="74"/>
      <c r="C187" s="74"/>
      <c r="D187" s="61" t="s">
        <v>266</v>
      </c>
      <c r="E187" s="61" t="s">
        <v>93</v>
      </c>
      <c r="F187" s="45" t="s">
        <v>105</v>
      </c>
      <c r="G187" s="61"/>
      <c r="H187" s="126">
        <f>SUM(H188)</f>
        <v>0</v>
      </c>
      <c r="I187" s="69"/>
      <c r="J187" s="69"/>
    </row>
    <row r="188" spans="1:10" s="70" customFormat="1" ht="12.75" hidden="1">
      <c r="A188" s="47" t="s">
        <v>106</v>
      </c>
      <c r="B188" s="47"/>
      <c r="C188" s="47"/>
      <c r="D188" s="48" t="s">
        <v>266</v>
      </c>
      <c r="E188" s="48" t="s">
        <v>93</v>
      </c>
      <c r="F188" s="48" t="s">
        <v>105</v>
      </c>
      <c r="G188" s="48" t="s">
        <v>107</v>
      </c>
      <c r="H188" s="49"/>
      <c r="I188" s="69"/>
      <c r="J188" s="69"/>
    </row>
    <row r="189" spans="1:10" s="70" customFormat="1" ht="12.75" customHeight="1" hidden="1">
      <c r="A189" s="74" t="s">
        <v>281</v>
      </c>
      <c r="B189" s="44"/>
      <c r="C189" s="44"/>
      <c r="D189" s="61" t="s">
        <v>266</v>
      </c>
      <c r="E189" s="61" t="s">
        <v>93</v>
      </c>
      <c r="F189" s="45" t="s">
        <v>109</v>
      </c>
      <c r="G189" s="61"/>
      <c r="H189" s="46">
        <f>SUM(H190)</f>
        <v>0</v>
      </c>
      <c r="I189" s="69"/>
      <c r="J189" s="69"/>
    </row>
    <row r="190" spans="1:10" s="70" customFormat="1" ht="12.75" hidden="1">
      <c r="A190" s="47" t="s">
        <v>106</v>
      </c>
      <c r="B190" s="47"/>
      <c r="C190" s="47"/>
      <c r="D190" s="48" t="s">
        <v>266</v>
      </c>
      <c r="E190" s="48" t="s">
        <v>93</v>
      </c>
      <c r="F190" s="48" t="s">
        <v>109</v>
      </c>
      <c r="G190" s="48" t="s">
        <v>107</v>
      </c>
      <c r="H190" s="49"/>
      <c r="I190" s="69"/>
      <c r="J190" s="69"/>
    </row>
    <row r="191" spans="1:10" s="70" customFormat="1" ht="12.75" hidden="1">
      <c r="A191" s="44" t="s">
        <v>303</v>
      </c>
      <c r="B191" s="86" t="s">
        <v>264</v>
      </c>
      <c r="C191" s="86"/>
      <c r="D191" s="61" t="s">
        <v>266</v>
      </c>
      <c r="E191" s="61" t="s">
        <v>93</v>
      </c>
      <c r="F191" s="61" t="s">
        <v>111</v>
      </c>
      <c r="G191" s="48"/>
      <c r="H191" s="46">
        <f>SUM(H192)</f>
        <v>0</v>
      </c>
      <c r="I191" s="69"/>
      <c r="J191" s="69"/>
    </row>
    <row r="192" spans="1:10" s="82" customFormat="1" ht="12.75" customHeight="1" hidden="1">
      <c r="A192" s="47" t="s">
        <v>106</v>
      </c>
      <c r="B192" s="88" t="s">
        <v>264</v>
      </c>
      <c r="C192" s="88"/>
      <c r="D192" s="48" t="s">
        <v>266</v>
      </c>
      <c r="E192" s="48" t="s">
        <v>93</v>
      </c>
      <c r="F192" s="48" t="s">
        <v>111</v>
      </c>
      <c r="G192" s="48" t="s">
        <v>107</v>
      </c>
      <c r="H192" s="49"/>
      <c r="I192" s="81"/>
      <c r="J192" s="81"/>
    </row>
    <row r="193" spans="1:10" s="70" customFormat="1" ht="12.75" customHeight="1" hidden="1">
      <c r="A193" s="44" t="s">
        <v>304</v>
      </c>
      <c r="B193" s="74"/>
      <c r="C193" s="74"/>
      <c r="D193" s="61" t="s">
        <v>148</v>
      </c>
      <c r="E193" s="61" t="s">
        <v>81</v>
      </c>
      <c r="F193" s="61" t="s">
        <v>284</v>
      </c>
      <c r="G193" s="61"/>
      <c r="H193" s="46">
        <f>SUM(H194)</f>
        <v>0</v>
      </c>
      <c r="I193" s="69"/>
      <c r="J193" s="69"/>
    </row>
    <row r="194" spans="1:10" s="70" customFormat="1" ht="12.75" hidden="1">
      <c r="A194" s="47" t="s">
        <v>106</v>
      </c>
      <c r="B194" s="74"/>
      <c r="C194" s="74"/>
      <c r="D194" s="48" t="s">
        <v>148</v>
      </c>
      <c r="E194" s="48" t="s">
        <v>81</v>
      </c>
      <c r="F194" s="48" t="s">
        <v>284</v>
      </c>
      <c r="G194" s="48" t="s">
        <v>107</v>
      </c>
      <c r="H194" s="49">
        <v>0</v>
      </c>
      <c r="I194" s="69"/>
      <c r="J194" s="69"/>
    </row>
    <row r="195" spans="1:10" s="70" customFormat="1" ht="12.75" customHeight="1" hidden="1">
      <c r="A195" s="44" t="s">
        <v>100</v>
      </c>
      <c r="B195" s="74"/>
      <c r="C195" s="138" t="s">
        <v>296</v>
      </c>
      <c r="D195" s="45" t="s">
        <v>148</v>
      </c>
      <c r="E195" s="45" t="s">
        <v>81</v>
      </c>
      <c r="F195" s="45" t="s">
        <v>101</v>
      </c>
      <c r="G195" s="48"/>
      <c r="H195" s="46">
        <f>SUM(H196)</f>
        <v>0</v>
      </c>
      <c r="I195" s="69"/>
      <c r="J195" s="69"/>
    </row>
    <row r="196" spans="1:10" s="70" customFormat="1" ht="12.75" customHeight="1" hidden="1">
      <c r="A196" s="127"/>
      <c r="B196" s="74"/>
      <c r="C196" s="138" t="s">
        <v>296</v>
      </c>
      <c r="D196" s="45" t="s">
        <v>148</v>
      </c>
      <c r="E196" s="45" t="s">
        <v>81</v>
      </c>
      <c r="F196" s="45" t="s">
        <v>103</v>
      </c>
      <c r="G196" s="48"/>
      <c r="H196" s="46">
        <f>SUM(H197+H199)</f>
        <v>0</v>
      </c>
      <c r="I196" s="69"/>
      <c r="J196" s="69"/>
    </row>
    <row r="197" spans="1:10" s="70" customFormat="1" ht="12.75" customHeight="1" hidden="1">
      <c r="A197" s="44" t="s">
        <v>104</v>
      </c>
      <c r="B197" s="47"/>
      <c r="C197" s="138" t="s">
        <v>296</v>
      </c>
      <c r="D197" s="45" t="s">
        <v>148</v>
      </c>
      <c r="E197" s="45" t="s">
        <v>81</v>
      </c>
      <c r="F197" s="45" t="s">
        <v>286</v>
      </c>
      <c r="G197" s="45"/>
      <c r="H197" s="46">
        <f>SUM(H198)</f>
        <v>0</v>
      </c>
      <c r="I197" s="69"/>
      <c r="J197" s="69"/>
    </row>
    <row r="198" spans="1:10" s="70" customFormat="1" ht="12.75" customHeight="1" hidden="1">
      <c r="A198" s="47" t="s">
        <v>106</v>
      </c>
      <c r="B198" s="47"/>
      <c r="C198" s="139" t="s">
        <v>296</v>
      </c>
      <c r="D198" s="48" t="s">
        <v>148</v>
      </c>
      <c r="E198" s="48" t="s">
        <v>81</v>
      </c>
      <c r="F198" s="48" t="s">
        <v>286</v>
      </c>
      <c r="G198" s="48" t="s">
        <v>107</v>
      </c>
      <c r="H198" s="49">
        <v>0</v>
      </c>
      <c r="I198" s="69"/>
      <c r="J198" s="69"/>
    </row>
    <row r="199" spans="1:10" s="70" customFormat="1" ht="12.75" customHeight="1" hidden="1">
      <c r="A199" s="44" t="s">
        <v>108</v>
      </c>
      <c r="B199" s="44"/>
      <c r="C199" s="138" t="s">
        <v>296</v>
      </c>
      <c r="D199" s="45" t="s">
        <v>148</v>
      </c>
      <c r="E199" s="45" t="s">
        <v>81</v>
      </c>
      <c r="F199" s="45" t="s">
        <v>287</v>
      </c>
      <c r="G199" s="45"/>
      <c r="H199" s="46">
        <f>SUM(H200)</f>
        <v>0</v>
      </c>
      <c r="I199" s="69"/>
      <c r="J199" s="69"/>
    </row>
    <row r="200" spans="1:10" s="70" customFormat="1" ht="12.75" customHeight="1" hidden="1">
      <c r="A200" s="47" t="s">
        <v>106</v>
      </c>
      <c r="B200" s="47"/>
      <c r="C200" s="139" t="s">
        <v>296</v>
      </c>
      <c r="D200" s="48" t="s">
        <v>148</v>
      </c>
      <c r="E200" s="48" t="s">
        <v>81</v>
      </c>
      <c r="F200" s="48" t="s">
        <v>287</v>
      </c>
      <c r="G200" s="48" t="s">
        <v>107</v>
      </c>
      <c r="H200" s="49">
        <v>0</v>
      </c>
      <c r="I200" s="69"/>
      <c r="J200" s="69"/>
    </row>
    <row r="201" spans="1:10" s="70" customFormat="1" ht="12.75" customHeight="1" hidden="1">
      <c r="A201" s="47"/>
      <c r="B201" s="47"/>
      <c r="C201" s="47"/>
      <c r="D201" s="48"/>
      <c r="E201" s="48"/>
      <c r="F201" s="48"/>
      <c r="G201" s="48"/>
      <c r="H201" s="49"/>
      <c r="I201" s="69"/>
      <c r="J201" s="69"/>
    </row>
    <row r="202" spans="1:10" s="70" customFormat="1" ht="31.5" customHeight="1">
      <c r="A202" s="150" t="s">
        <v>305</v>
      </c>
      <c r="B202" s="47"/>
      <c r="C202" s="142" t="s">
        <v>306</v>
      </c>
      <c r="D202" s="48"/>
      <c r="E202" s="48"/>
      <c r="F202" s="48"/>
      <c r="G202" s="48"/>
      <c r="H202" s="122">
        <f>SUM(H203)</f>
        <v>200</v>
      </c>
      <c r="I202" s="69"/>
      <c r="J202" s="69"/>
    </row>
    <row r="203" spans="1:10" s="70" customFormat="1" ht="12.75" customHeight="1" hidden="1">
      <c r="A203" s="128" t="s">
        <v>69</v>
      </c>
      <c r="B203" s="47"/>
      <c r="C203" s="142" t="s">
        <v>306</v>
      </c>
      <c r="D203" s="129" t="s">
        <v>70</v>
      </c>
      <c r="E203" s="48"/>
      <c r="F203" s="48"/>
      <c r="G203" s="48"/>
      <c r="H203" s="122">
        <f>SUM(H204)</f>
        <v>200</v>
      </c>
      <c r="I203" s="69"/>
      <c r="J203" s="69"/>
    </row>
    <row r="204" spans="1:10" s="70" customFormat="1" ht="44.25" customHeight="1">
      <c r="A204" s="41" t="s">
        <v>79</v>
      </c>
      <c r="B204" s="47"/>
      <c r="C204" s="137" t="s">
        <v>306</v>
      </c>
      <c r="D204" s="42" t="s">
        <v>70</v>
      </c>
      <c r="E204" s="42" t="s">
        <v>81</v>
      </c>
      <c r="F204" s="48"/>
      <c r="G204" s="48"/>
      <c r="H204" s="43">
        <f>SUM(H205)</f>
        <v>200</v>
      </c>
      <c r="I204" s="69"/>
      <c r="J204" s="69"/>
    </row>
    <row r="205" spans="1:10" s="70" customFormat="1" ht="34.5" customHeight="1">
      <c r="A205" s="44" t="s">
        <v>73</v>
      </c>
      <c r="B205" s="47"/>
      <c r="C205" s="138" t="s">
        <v>306</v>
      </c>
      <c r="D205" s="45" t="s">
        <v>70</v>
      </c>
      <c r="E205" s="45" t="s">
        <v>81</v>
      </c>
      <c r="F205" s="54" t="s">
        <v>74</v>
      </c>
      <c r="G205" s="55"/>
      <c r="H205" s="46">
        <f>SUM(H206)</f>
        <v>200</v>
      </c>
      <c r="I205" s="69"/>
      <c r="J205" s="69"/>
    </row>
    <row r="206" spans="1:10" s="70" customFormat="1" ht="15" customHeight="1">
      <c r="A206" s="44" t="s">
        <v>82</v>
      </c>
      <c r="B206" s="47"/>
      <c r="C206" s="138" t="s">
        <v>306</v>
      </c>
      <c r="D206" s="45" t="s">
        <v>70</v>
      </c>
      <c r="E206" s="45" t="s">
        <v>81</v>
      </c>
      <c r="F206" s="54" t="s">
        <v>83</v>
      </c>
      <c r="G206" s="54"/>
      <c r="H206" s="46">
        <f>SUM(H207)</f>
        <v>200</v>
      </c>
      <c r="I206" s="69"/>
      <c r="J206" s="69"/>
    </row>
    <row r="207" spans="1:10" s="70" customFormat="1" ht="23.25" customHeight="1">
      <c r="A207" s="47" t="s">
        <v>77</v>
      </c>
      <c r="B207" s="47"/>
      <c r="C207" s="139" t="s">
        <v>306</v>
      </c>
      <c r="D207" s="48" t="s">
        <v>70</v>
      </c>
      <c r="E207" s="48" t="s">
        <v>81</v>
      </c>
      <c r="F207" s="48" t="s">
        <v>83</v>
      </c>
      <c r="G207" s="48" t="s">
        <v>78</v>
      </c>
      <c r="H207" s="49">
        <v>200</v>
      </c>
      <c r="I207" s="69"/>
      <c r="J207" s="69"/>
    </row>
    <row r="208" spans="1:8" ht="12.75">
      <c r="A208" s="128" t="s">
        <v>307</v>
      </c>
      <c r="B208" s="128"/>
      <c r="C208" s="128"/>
      <c r="D208" s="129"/>
      <c r="E208" s="129"/>
      <c r="F208" s="129"/>
      <c r="G208" s="129"/>
      <c r="H208" s="122">
        <f>SUM(H9+H202)</f>
        <v>16618</v>
      </c>
    </row>
    <row r="209" spans="1:9" ht="12.75">
      <c r="A209" s="130"/>
      <c r="B209" s="130"/>
      <c r="C209" s="130"/>
      <c r="D209" s="131"/>
      <c r="E209" s="131"/>
      <c r="F209" s="131"/>
      <c r="G209" s="131"/>
      <c r="H209" s="131"/>
      <c r="I209" s="132"/>
    </row>
    <row r="210" spans="1:9" ht="12.75">
      <c r="A210" s="133"/>
      <c r="B210" s="133"/>
      <c r="C210" s="133"/>
      <c r="I210" s="65"/>
    </row>
    <row r="211" spans="1:9" ht="12.75">
      <c r="A211" s="133"/>
      <c r="B211" s="133"/>
      <c r="C211" s="133"/>
      <c r="I211" s="65"/>
    </row>
    <row r="212" spans="1:9" ht="12.75">
      <c r="A212" s="133"/>
      <c r="B212" s="133"/>
      <c r="C212" s="133"/>
      <c r="I212" s="65"/>
    </row>
    <row r="213" spans="1:9" ht="12.75">
      <c r="A213" s="133"/>
      <c r="B213" s="133"/>
      <c r="C213" s="133"/>
      <c r="I213" s="65"/>
    </row>
    <row r="214" spans="1:9" ht="12.75">
      <c r="A214" s="133"/>
      <c r="B214" s="133"/>
      <c r="C214" s="133"/>
      <c r="I214" s="65"/>
    </row>
    <row r="215" spans="1:9" ht="12.75">
      <c r="A215" s="133"/>
      <c r="B215" s="133"/>
      <c r="C215" s="133"/>
      <c r="I215" s="65"/>
    </row>
    <row r="216" spans="1:9" ht="12.75">
      <c r="A216" s="133"/>
      <c r="B216" s="133"/>
      <c r="C216" s="133"/>
      <c r="I216" s="65"/>
    </row>
    <row r="217" spans="1:9" ht="12.75">
      <c r="A217" s="133"/>
      <c r="B217" s="133"/>
      <c r="C217" s="133"/>
      <c r="I217" s="65"/>
    </row>
    <row r="218" spans="1:9" ht="12.75">
      <c r="A218" s="133"/>
      <c r="B218" s="133"/>
      <c r="C218" s="133"/>
      <c r="I218" s="65"/>
    </row>
    <row r="219" spans="1:9" ht="12.75">
      <c r="A219" s="133"/>
      <c r="B219" s="133"/>
      <c r="C219" s="133"/>
      <c r="I219" s="65"/>
    </row>
    <row r="220" spans="1:9" ht="12.75">
      <c r="A220" s="133"/>
      <c r="B220" s="133"/>
      <c r="C220" s="133"/>
      <c r="I220" s="65"/>
    </row>
  </sheetData>
  <mergeCells count="5">
    <mergeCell ref="D2:H2"/>
    <mergeCell ref="D3:H3"/>
    <mergeCell ref="D4:H4"/>
    <mergeCell ref="E5:H5"/>
    <mergeCell ref="A6:H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6"/>
  <headerFooter alignWithMargins="0">
    <oddFooter>&amp;C &amp;P</oddFooter>
  </headerFooter>
  <rowBreaks count="1" manualBreakCount="1">
    <brk id="110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6" sqref="A6"/>
    </sheetView>
  </sheetViews>
  <sheetFormatPr defaultColWidth="9.00390625" defaultRowHeight="12.75"/>
  <cols>
    <col min="1" max="1" width="25.25390625" style="0" customWidth="1"/>
    <col min="2" max="2" width="58.75390625" style="0" customWidth="1"/>
    <col min="3" max="3" width="14.00390625" style="0" customWidth="1"/>
  </cols>
  <sheetData>
    <row r="1" spans="2:6" ht="12.75" customHeight="1">
      <c r="B1" s="30" t="s">
        <v>308</v>
      </c>
      <c r="C1" s="30"/>
      <c r="E1" s="30"/>
      <c r="F1" s="30"/>
    </row>
    <row r="2" spans="2:6" ht="34.5">
      <c r="B2" s="30" t="s">
        <v>309</v>
      </c>
      <c r="C2" s="30"/>
      <c r="E2" s="30"/>
      <c r="F2" s="30"/>
    </row>
    <row r="3" spans="2:6" ht="51.75" customHeight="1">
      <c r="B3" s="151" t="s">
        <v>61</v>
      </c>
      <c r="C3" s="151"/>
      <c r="E3" s="151"/>
      <c r="F3" s="151"/>
    </row>
    <row r="4" spans="2:6" ht="12.75">
      <c r="B4" s="151"/>
      <c r="C4" s="151"/>
      <c r="E4" s="151"/>
      <c r="F4" s="151"/>
    </row>
    <row r="5" spans="2:6" ht="12.75">
      <c r="B5" s="151"/>
      <c r="C5" s="151"/>
      <c r="E5" s="151"/>
      <c r="F5" s="151"/>
    </row>
    <row r="6" spans="1:3" ht="33.75" customHeight="1">
      <c r="A6" s="4" t="s">
        <v>310</v>
      </c>
      <c r="B6" s="4"/>
      <c r="C6" s="4"/>
    </row>
    <row r="7" spans="1:3" ht="12.75">
      <c r="A7" s="99"/>
      <c r="C7" s="99"/>
    </row>
    <row r="8" ht="12.75">
      <c r="C8" t="s">
        <v>311</v>
      </c>
    </row>
    <row r="9" spans="1:3" ht="12.75">
      <c r="A9" s="6" t="s">
        <v>312</v>
      </c>
      <c r="B9" s="6" t="s">
        <v>313</v>
      </c>
      <c r="C9" s="6" t="s">
        <v>8</v>
      </c>
    </row>
    <row r="10" spans="1:3" s="155" customFormat="1" ht="51" customHeight="1">
      <c r="A10" s="152"/>
      <c r="B10" s="153" t="s">
        <v>314</v>
      </c>
      <c r="C10" s="154">
        <v>-1754</v>
      </c>
    </row>
    <row r="11" spans="1:5" ht="24.75">
      <c r="A11" s="156"/>
      <c r="B11" s="157" t="s">
        <v>315</v>
      </c>
      <c r="C11" s="158">
        <v>19.1</v>
      </c>
      <c r="E11" s="159"/>
    </row>
    <row r="12" spans="1:3" ht="27.75">
      <c r="A12" s="156"/>
      <c r="B12" s="153" t="s">
        <v>316</v>
      </c>
      <c r="C12" s="154">
        <v>1754</v>
      </c>
    </row>
    <row r="13" spans="1:3" s="70" customFormat="1" ht="24.75" customHeight="1">
      <c r="A13" s="156" t="s">
        <v>317</v>
      </c>
      <c r="B13" s="157" t="s">
        <v>318</v>
      </c>
      <c r="C13" s="160">
        <f>SUM(C14,C16)</f>
        <v>892</v>
      </c>
    </row>
    <row r="14" spans="1:3" s="70" customFormat="1" ht="30.75" customHeight="1">
      <c r="A14" s="161" t="s">
        <v>319</v>
      </c>
      <c r="B14" s="162" t="s">
        <v>320</v>
      </c>
      <c r="C14" s="163">
        <f>SUM(C15)</f>
        <v>1892</v>
      </c>
    </row>
    <row r="15" spans="1:3" s="70" customFormat="1" ht="27.75" customHeight="1">
      <c r="A15" s="164" t="s">
        <v>321</v>
      </c>
      <c r="B15" s="165" t="s">
        <v>322</v>
      </c>
      <c r="C15" s="166">
        <v>1892</v>
      </c>
    </row>
    <row r="16" spans="1:3" s="70" customFormat="1" ht="33" customHeight="1">
      <c r="A16" s="161" t="s">
        <v>323</v>
      </c>
      <c r="B16" s="162" t="s">
        <v>324</v>
      </c>
      <c r="C16" s="163">
        <f>SUM(C17)</f>
        <v>-1000</v>
      </c>
    </row>
    <row r="17" spans="1:3" s="70" customFormat="1" ht="25.5" customHeight="1">
      <c r="A17" s="164" t="s">
        <v>325</v>
      </c>
      <c r="B17" s="165" t="s">
        <v>326</v>
      </c>
      <c r="C17" s="166">
        <v>-1000</v>
      </c>
    </row>
    <row r="18" spans="1:3" ht="34.5" customHeight="1">
      <c r="A18" s="156" t="s">
        <v>327</v>
      </c>
      <c r="B18" s="157" t="s">
        <v>328</v>
      </c>
      <c r="C18" s="160">
        <f>SUM(C19,C21)</f>
        <v>0</v>
      </c>
    </row>
    <row r="19" spans="1:3" ht="36.75">
      <c r="A19" s="161" t="s">
        <v>329</v>
      </c>
      <c r="B19" s="162" t="s">
        <v>330</v>
      </c>
      <c r="C19" s="163">
        <f>SUM(C20)</f>
        <v>1000</v>
      </c>
    </row>
    <row r="20" spans="1:3" s="70" customFormat="1" ht="36.75">
      <c r="A20" s="164" t="s">
        <v>331</v>
      </c>
      <c r="B20" s="165" t="s">
        <v>332</v>
      </c>
      <c r="C20" s="166">
        <v>1000</v>
      </c>
    </row>
    <row r="21" spans="1:3" ht="36.75">
      <c r="A21" s="161" t="s">
        <v>333</v>
      </c>
      <c r="B21" s="162" t="s">
        <v>334</v>
      </c>
      <c r="C21" s="163">
        <f>SUM(C22)</f>
        <v>-1000</v>
      </c>
    </row>
    <row r="22" spans="1:3" s="70" customFormat="1" ht="43.5" customHeight="1">
      <c r="A22" s="164" t="s">
        <v>335</v>
      </c>
      <c r="B22" s="165" t="s">
        <v>336</v>
      </c>
      <c r="C22" s="166">
        <v>-1000</v>
      </c>
    </row>
    <row r="23" spans="1:3" ht="24.75">
      <c r="A23" s="156" t="s">
        <v>337</v>
      </c>
      <c r="B23" s="167" t="s">
        <v>338</v>
      </c>
      <c r="C23" s="160">
        <f>SUM(C24:C25)</f>
        <v>862</v>
      </c>
    </row>
    <row r="24" spans="1:4" s="70" customFormat="1" ht="24.75">
      <c r="A24" s="164" t="s">
        <v>339</v>
      </c>
      <c r="B24" s="17" t="s">
        <v>340</v>
      </c>
      <c r="C24" s="166">
        <v>-17756</v>
      </c>
      <c r="D24" s="168" t="e">
        <f>NA()</f>
        <v>#N/A</v>
      </c>
    </row>
    <row r="25" spans="1:4" s="70" customFormat="1" ht="24.75">
      <c r="A25" s="164" t="s">
        <v>341</v>
      </c>
      <c r="B25" s="17" t="s">
        <v>342</v>
      </c>
      <c r="C25" s="166">
        <v>18618</v>
      </c>
      <c r="D25" s="169" t="e">
        <f>NA()</f>
        <v>#N/A</v>
      </c>
    </row>
  </sheetData>
  <mergeCells count="3">
    <mergeCell ref="B1:C1"/>
    <mergeCell ref="E1:F1"/>
    <mergeCell ref="A6:C6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B7" sqref="B7"/>
    </sheetView>
  </sheetViews>
  <sheetFormatPr defaultColWidth="9.00390625" defaultRowHeight="12.75"/>
  <cols>
    <col min="1" max="1" width="3.875" style="170" customWidth="1"/>
    <col min="2" max="2" width="45.25390625" style="171" customWidth="1"/>
    <col min="3" max="3" width="9.25390625" style="171" customWidth="1"/>
    <col min="4" max="4" width="4.875" style="172" customWidth="1"/>
    <col min="5" max="5" width="3.875" style="172" customWidth="1"/>
    <col min="6" max="6" width="4.25390625" style="172" customWidth="1"/>
    <col min="7" max="7" width="8.00390625" style="172" customWidth="1"/>
    <col min="8" max="8" width="7.00390625" style="172" customWidth="1"/>
    <col min="9" max="9" width="11.625" style="173" customWidth="1"/>
    <col min="10" max="16384" width="9.125" style="174" customWidth="1"/>
  </cols>
  <sheetData>
    <row r="1" ht="7.5" customHeight="1"/>
    <row r="2" spans="3:9" ht="12.75" customHeight="1">
      <c r="C2" s="175" t="s">
        <v>343</v>
      </c>
      <c r="D2" s="175"/>
      <c r="E2" s="175"/>
      <c r="F2" s="175"/>
      <c r="G2" s="175"/>
      <c r="H2" s="171"/>
      <c r="I2" s="172"/>
    </row>
    <row r="3" spans="3:9" ht="45.75" customHeight="1">
      <c r="C3" s="175" t="s">
        <v>344</v>
      </c>
      <c r="D3" s="175"/>
      <c r="E3" s="175"/>
      <c r="F3" s="175"/>
      <c r="G3" s="175"/>
      <c r="H3" s="175"/>
      <c r="I3" s="175"/>
    </row>
    <row r="4" spans="3:9" ht="80.25" customHeight="1">
      <c r="C4" s="175" t="s">
        <v>345</v>
      </c>
      <c r="D4" s="175"/>
      <c r="E4" s="175"/>
      <c r="F4" s="175"/>
      <c r="G4" s="175"/>
      <c r="H4" s="175"/>
      <c r="I4" s="176"/>
    </row>
    <row r="5" spans="4:9" ht="8.25" customHeight="1">
      <c r="D5" s="176"/>
      <c r="E5" s="176"/>
      <c r="F5" s="176"/>
      <c r="G5" s="176"/>
      <c r="H5" s="176"/>
      <c r="I5" s="176"/>
    </row>
    <row r="6" ht="7.5" customHeight="1"/>
    <row r="7" spans="2:9" ht="48.75" customHeight="1">
      <c r="B7" s="177" t="s">
        <v>346</v>
      </c>
      <c r="C7" s="177"/>
      <c r="D7" s="177"/>
      <c r="E7" s="177"/>
      <c r="F7" s="177"/>
      <c r="G7" s="177"/>
      <c r="H7" s="177"/>
      <c r="I7" s="178"/>
    </row>
    <row r="8" ht="9" customHeight="1">
      <c r="G8" s="172" t="s">
        <v>5</v>
      </c>
    </row>
    <row r="9" spans="1:8" s="174" customFormat="1" ht="86.25" customHeight="1">
      <c r="A9" s="179" t="s">
        <v>347</v>
      </c>
      <c r="B9" s="180" t="s">
        <v>348</v>
      </c>
      <c r="C9" s="181" t="s">
        <v>66</v>
      </c>
      <c r="D9" s="181" t="s">
        <v>64</v>
      </c>
      <c r="E9" s="181" t="s">
        <v>65</v>
      </c>
      <c r="F9" s="181" t="s">
        <v>67</v>
      </c>
      <c r="G9" s="181" t="s">
        <v>349</v>
      </c>
      <c r="H9" s="182" t="s">
        <v>350</v>
      </c>
    </row>
    <row r="10" spans="1:8" s="174" customFormat="1" ht="12.75">
      <c r="A10" s="183"/>
      <c r="B10" s="184" t="s">
        <v>208</v>
      </c>
      <c r="C10" s="185" t="s">
        <v>220</v>
      </c>
      <c r="D10" s="185"/>
      <c r="E10" s="185"/>
      <c r="F10" s="185"/>
      <c r="G10" s="185"/>
      <c r="H10" s="186">
        <f>SUM(H12)</f>
        <v>874</v>
      </c>
    </row>
    <row r="11" spans="1:8" s="174" customFormat="1" ht="12.75">
      <c r="A11" s="183"/>
      <c r="B11" s="108"/>
      <c r="C11" s="116"/>
      <c r="D11" s="116"/>
      <c r="E11" s="116"/>
      <c r="F11" s="116"/>
      <c r="G11" s="116"/>
      <c r="H11" s="187"/>
    </row>
    <row r="12" spans="1:8" s="174" customFormat="1" ht="48.75" customHeight="1">
      <c r="A12" s="188" t="s">
        <v>351</v>
      </c>
      <c r="B12" s="189" t="s">
        <v>221</v>
      </c>
      <c r="C12" s="190" t="s">
        <v>352</v>
      </c>
      <c r="D12" s="185"/>
      <c r="E12" s="185"/>
      <c r="F12" s="185"/>
      <c r="G12" s="185"/>
      <c r="H12" s="186">
        <f>H14+H20+H26</f>
        <v>874</v>
      </c>
    </row>
    <row r="13" spans="1:8" s="174" customFormat="1" ht="12.75">
      <c r="A13" s="188"/>
      <c r="B13" s="191" t="s">
        <v>353</v>
      </c>
      <c r="C13" s="190"/>
      <c r="D13" s="185"/>
      <c r="E13" s="185"/>
      <c r="F13" s="185"/>
      <c r="G13" s="185"/>
      <c r="H13" s="186"/>
    </row>
    <row r="14" spans="1:8" s="197" customFormat="1" ht="17.25" customHeight="1">
      <c r="A14" s="192" t="s">
        <v>354</v>
      </c>
      <c r="B14" s="193" t="s">
        <v>223</v>
      </c>
      <c r="C14" s="194" t="s">
        <v>224</v>
      </c>
      <c r="D14" s="195"/>
      <c r="E14" s="195"/>
      <c r="F14" s="195"/>
      <c r="G14" s="116"/>
      <c r="H14" s="196">
        <f>SUM(H15)</f>
        <v>325</v>
      </c>
    </row>
    <row r="15" spans="1:8" s="197" customFormat="1" ht="12" customHeight="1">
      <c r="A15" s="192"/>
      <c r="B15" s="198" t="s">
        <v>171</v>
      </c>
      <c r="C15" s="109" t="s">
        <v>224</v>
      </c>
      <c r="D15" s="116" t="s">
        <v>172</v>
      </c>
      <c r="E15" s="116"/>
      <c r="F15" s="116"/>
      <c r="G15" s="116"/>
      <c r="H15" s="187">
        <f>SUM(H16)</f>
        <v>325</v>
      </c>
    </row>
    <row r="16" spans="1:8" s="197" customFormat="1" ht="12" customHeight="1">
      <c r="A16" s="192"/>
      <c r="B16" s="108" t="s">
        <v>188</v>
      </c>
      <c r="C16" s="109" t="s">
        <v>224</v>
      </c>
      <c r="D16" s="116" t="s">
        <v>172</v>
      </c>
      <c r="E16" s="116" t="s">
        <v>81</v>
      </c>
      <c r="F16" s="116"/>
      <c r="G16" s="116"/>
      <c r="H16" s="187">
        <f>SUM(H17)</f>
        <v>325</v>
      </c>
    </row>
    <row r="17" spans="1:8" s="197" customFormat="1" ht="24" customHeight="1">
      <c r="A17" s="192"/>
      <c r="B17" s="112" t="s">
        <v>77</v>
      </c>
      <c r="C17" s="109" t="s">
        <v>224</v>
      </c>
      <c r="D17" s="116" t="s">
        <v>172</v>
      </c>
      <c r="E17" s="116" t="s">
        <v>81</v>
      </c>
      <c r="F17" s="116" t="s">
        <v>78</v>
      </c>
      <c r="G17" s="116"/>
      <c r="H17" s="187">
        <f>SUM(H18)</f>
        <v>325</v>
      </c>
    </row>
    <row r="18" spans="1:8" s="197" customFormat="1" ht="14.25" customHeight="1">
      <c r="A18" s="192"/>
      <c r="B18" s="199" t="s">
        <v>355</v>
      </c>
      <c r="C18" s="109" t="s">
        <v>224</v>
      </c>
      <c r="D18" s="116" t="s">
        <v>172</v>
      </c>
      <c r="E18" s="116" t="s">
        <v>81</v>
      </c>
      <c r="F18" s="116" t="s">
        <v>78</v>
      </c>
      <c r="G18" s="116" t="s">
        <v>296</v>
      </c>
      <c r="H18" s="187">
        <v>325</v>
      </c>
    </row>
    <row r="19" spans="1:8" s="197" customFormat="1" ht="14.25" customHeight="1">
      <c r="A19" s="192"/>
      <c r="B19" s="193"/>
      <c r="C19" s="195"/>
      <c r="D19" s="195"/>
      <c r="E19" s="195"/>
      <c r="F19" s="195"/>
      <c r="G19" s="116"/>
      <c r="H19" s="187"/>
    </row>
    <row r="20" spans="1:8" s="197" customFormat="1" ht="28.5" customHeight="1">
      <c r="A20" s="192" t="s">
        <v>356</v>
      </c>
      <c r="B20" s="193" t="s">
        <v>225</v>
      </c>
      <c r="C20" s="194" t="s">
        <v>226</v>
      </c>
      <c r="D20" s="195"/>
      <c r="E20" s="195"/>
      <c r="F20" s="195"/>
      <c r="G20" s="116"/>
      <c r="H20" s="196">
        <f>SUM(H21)</f>
        <v>158</v>
      </c>
    </row>
    <row r="21" spans="1:8" s="174" customFormat="1" ht="12.75">
      <c r="A21" s="200"/>
      <c r="B21" s="198" t="s">
        <v>171</v>
      </c>
      <c r="C21" s="109" t="s">
        <v>226</v>
      </c>
      <c r="D21" s="116" t="s">
        <v>172</v>
      </c>
      <c r="E21" s="116"/>
      <c r="F21" s="116"/>
      <c r="G21" s="116"/>
      <c r="H21" s="187">
        <f>SUM(H22)</f>
        <v>158</v>
      </c>
    </row>
    <row r="22" spans="1:8" s="174" customFormat="1" ht="12.75">
      <c r="A22" s="200"/>
      <c r="B22" s="108" t="s">
        <v>188</v>
      </c>
      <c r="C22" s="109" t="s">
        <v>226</v>
      </c>
      <c r="D22" s="116" t="s">
        <v>172</v>
      </c>
      <c r="E22" s="116" t="s">
        <v>81</v>
      </c>
      <c r="F22" s="116"/>
      <c r="G22" s="116"/>
      <c r="H22" s="187">
        <f>SUM(H23)</f>
        <v>158</v>
      </c>
    </row>
    <row r="23" spans="1:8" s="174" customFormat="1" ht="22.5" customHeight="1">
      <c r="A23" s="200"/>
      <c r="B23" s="112" t="s">
        <v>77</v>
      </c>
      <c r="C23" s="109" t="s">
        <v>226</v>
      </c>
      <c r="D23" s="116" t="s">
        <v>172</v>
      </c>
      <c r="E23" s="116" t="s">
        <v>81</v>
      </c>
      <c r="F23" s="116" t="s">
        <v>78</v>
      </c>
      <c r="G23" s="116"/>
      <c r="H23" s="187">
        <f>SUM(H24)</f>
        <v>158</v>
      </c>
    </row>
    <row r="24" spans="1:8" s="174" customFormat="1" ht="12.75">
      <c r="A24" s="200"/>
      <c r="B24" s="199" t="s">
        <v>355</v>
      </c>
      <c r="C24" s="109" t="s">
        <v>226</v>
      </c>
      <c r="D24" s="116" t="s">
        <v>172</v>
      </c>
      <c r="E24" s="116" t="s">
        <v>81</v>
      </c>
      <c r="F24" s="116" t="s">
        <v>78</v>
      </c>
      <c r="G24" s="116" t="s">
        <v>296</v>
      </c>
      <c r="H24" s="187">
        <v>158</v>
      </c>
    </row>
    <row r="25" spans="1:8" s="174" customFormat="1" ht="12.75">
      <c r="A25" s="200"/>
      <c r="B25" s="199"/>
      <c r="C25" s="109"/>
      <c r="D25" s="116"/>
      <c r="E25" s="116"/>
      <c r="F25" s="116"/>
      <c r="G25" s="116"/>
      <c r="H25" s="187"/>
    </row>
    <row r="26" spans="1:8" s="174" customFormat="1" ht="32.25" customHeight="1">
      <c r="A26" s="200" t="s">
        <v>357</v>
      </c>
      <c r="B26" s="201" t="s">
        <v>227</v>
      </c>
      <c r="C26" s="194" t="s">
        <v>228</v>
      </c>
      <c r="D26" s="195"/>
      <c r="E26" s="195"/>
      <c r="F26" s="195"/>
      <c r="G26" s="116"/>
      <c r="H26" s="196">
        <f>SUM(H27)</f>
        <v>391</v>
      </c>
    </row>
    <row r="27" spans="1:8" s="174" customFormat="1" ht="12.75">
      <c r="A27" s="200"/>
      <c r="B27" s="198" t="s">
        <v>171</v>
      </c>
      <c r="C27" s="109" t="s">
        <v>228</v>
      </c>
      <c r="D27" s="116" t="s">
        <v>172</v>
      </c>
      <c r="E27" s="116"/>
      <c r="F27" s="116"/>
      <c r="G27" s="116"/>
      <c r="H27" s="187">
        <f>SUM(H28)</f>
        <v>391</v>
      </c>
    </row>
    <row r="28" spans="1:8" s="174" customFormat="1" ht="12.75">
      <c r="A28" s="200"/>
      <c r="B28" s="108" t="s">
        <v>188</v>
      </c>
      <c r="C28" s="109" t="s">
        <v>228</v>
      </c>
      <c r="D28" s="116" t="s">
        <v>172</v>
      </c>
      <c r="E28" s="116" t="s">
        <v>81</v>
      </c>
      <c r="F28" s="116"/>
      <c r="G28" s="116"/>
      <c r="H28" s="187">
        <f>SUM(H29)</f>
        <v>391</v>
      </c>
    </row>
    <row r="29" spans="1:11" s="174" customFormat="1" ht="21.75" customHeight="1">
      <c r="A29" s="200"/>
      <c r="B29" s="112" t="s">
        <v>77</v>
      </c>
      <c r="C29" s="109" t="s">
        <v>228</v>
      </c>
      <c r="D29" s="116" t="s">
        <v>172</v>
      </c>
      <c r="E29" s="116" t="s">
        <v>81</v>
      </c>
      <c r="F29" s="116" t="s">
        <v>78</v>
      </c>
      <c r="G29" s="116"/>
      <c r="H29" s="187">
        <f>SUM(H30)</f>
        <v>391</v>
      </c>
      <c r="K29" s="174" t="s">
        <v>80</v>
      </c>
    </row>
    <row r="30" spans="1:8" s="174" customFormat="1" ht="12.75">
      <c r="A30" s="200"/>
      <c r="B30" s="199" t="s">
        <v>355</v>
      </c>
      <c r="C30" s="109" t="s">
        <v>228</v>
      </c>
      <c r="D30" s="116" t="s">
        <v>172</v>
      </c>
      <c r="E30" s="116" t="s">
        <v>81</v>
      </c>
      <c r="F30" s="116" t="s">
        <v>78</v>
      </c>
      <c r="G30" s="116" t="s">
        <v>296</v>
      </c>
      <c r="H30" s="187">
        <v>391</v>
      </c>
    </row>
    <row r="31" spans="1:8" s="174" customFormat="1" ht="8.25" customHeight="1">
      <c r="A31" s="200"/>
      <c r="B31" s="199"/>
      <c r="C31" s="109"/>
      <c r="D31" s="116"/>
      <c r="E31" s="116"/>
      <c r="F31" s="116"/>
      <c r="G31" s="116"/>
      <c r="H31" s="187"/>
    </row>
    <row r="32" spans="1:8" s="174" customFormat="1" ht="12" customHeight="1">
      <c r="A32" s="183"/>
      <c r="B32" s="184" t="s">
        <v>358</v>
      </c>
      <c r="C32" s="184"/>
      <c r="D32" s="202"/>
      <c r="E32" s="202"/>
      <c r="F32" s="202"/>
      <c r="G32" s="202"/>
      <c r="H32" s="186">
        <f>H14+H20+H26</f>
        <v>874</v>
      </c>
    </row>
    <row r="33" ht="15" customHeight="1"/>
  </sheetData>
  <mergeCells count="5">
    <mergeCell ref="C2:G2"/>
    <mergeCell ref="C3:H3"/>
    <mergeCell ref="C4:H4"/>
    <mergeCell ref="B7:H7"/>
    <mergeCell ref="G8:H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2011-04-04T07:03:35Z</cp:lastPrinted>
  <dcterms:modified xsi:type="dcterms:W3CDTF">2011-04-05T10:37:53Z</dcterms:modified>
  <cp:category/>
  <cp:version/>
  <cp:contentType/>
  <cp:contentStatus/>
  <cp:revision>6</cp:revision>
</cp:coreProperties>
</file>