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3"/>
  </bookViews>
  <sheets>
    <sheet name="Прилож. №2" sheetId="1" r:id="rId1"/>
    <sheet name="Прилож. №3" sheetId="2" r:id="rId2"/>
    <sheet name="Прилож. №4" sheetId="3" r:id="rId3"/>
    <sheet name="Прилож. №5" sheetId="4" r:id="rId4"/>
  </sheets>
  <definedNames>
    <definedName name="_xlnm.Print_Area" localSheetId="2">'Прилож. №4'!$A$1:$D$24</definedName>
  </definedNames>
  <calcPr fullCalcOnLoad="1"/>
</workbook>
</file>

<file path=xl/sharedStrings.xml><?xml version="1.0" encoding="utf-8"?>
<sst xmlns="http://schemas.openxmlformats.org/spreadsheetml/2006/main" count="1015" uniqueCount="221">
  <si>
    <t>Приложение № 2</t>
  </si>
  <si>
    <t>к решению Совета депутатов сельского поселения Чисменское Волоколамского муниципального  района от 08.06.2011г.  № 105/15</t>
  </si>
  <si>
    <t xml:space="preserve">"Об утверждении отчета об исполнении бюджета сельского поселения Чисменское Волоколамского муниципального  района Московской области за 2010 год" </t>
  </si>
  <si>
    <t xml:space="preserve">Исполнение расходной части бюджета сельского поселения Чисменское Волоколамского муниципального района Московской области за 2010 год по разделам, подразделам, целевым статьям и видам расходов бюджета </t>
  </si>
  <si>
    <t xml:space="preserve">               Наименование показателя</t>
  </si>
  <si>
    <t>Рз</t>
  </si>
  <si>
    <t>ПР</t>
  </si>
  <si>
    <t>ЦСР</t>
  </si>
  <si>
    <t>ВР</t>
  </si>
  <si>
    <t>Уточненный план на 2010 год</t>
  </si>
  <si>
    <t xml:space="preserve">Фактически  исполнено на 01.01.2011  года </t>
  </si>
  <si>
    <t>% выполнения плана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</si>
  <si>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</si>
  <si>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</si>
  <si>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</si>
  <si>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</si>
  <si>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</si>
  <si>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</si>
  <si>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</si>
  <si>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</si>
  <si>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</si>
  <si>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</si>
  <si>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</si>
  <si>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</si>
  <si>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</si>
  <si>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</si>
  <si>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</si>
  <si>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 xml:space="preserve">Председатель законодательного (представительного) органов государственной власти субъектов РФ и органов местного самоуправления </t>
  </si>
  <si>
    <t>002 11 00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</si>
  <si>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</si>
  <si>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</si>
  <si>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</si>
  <si>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</si>
  <si>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</si>
  <si>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</si>
  <si>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организаций и земельного налога</t>
  </si>
  <si>
    <t>002 95 00</t>
  </si>
  <si>
    <t>Расходы на уплату налога на имущество органов местного самоуправления</t>
  </si>
  <si>
    <t>002 95 01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</si>
  <si>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</si>
  <si>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</si>
  <si>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</si>
  <si>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</si>
  <si>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</si>
  <si>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</si>
  <si>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</si>
  <si>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</si>
  <si>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Другие общегосударственные вопросы</t>
  </si>
  <si>
    <t>14</t>
  </si>
  <si>
    <t>Реализация гос. политики в области приватизации и управления гос. и муниципальной собственностью</t>
  </si>
  <si>
    <t>090 00 00</t>
  </si>
  <si>
    <t>Оценка недвижимости, признание прав и регулирование отношений по гос. и муниципальной собственности</t>
  </si>
  <si>
    <t>090 02 00</t>
  </si>
  <si>
    <t>Оценка и техническая инвентаризация имущества, принадлежащего муниципальному образованию</t>
  </si>
  <si>
    <t>090 02 02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</si>
  <si>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</si>
  <si>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</si>
  <si>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</si>
  <si>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</si>
  <si>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</si>
  <si>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</si>
  <si>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</si>
  <si>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</si>
  <si>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</si>
  <si>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</si>
  <si>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</si>
  <si>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</si>
  <si>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</si>
  <si>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Защита населения и территории от последствий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</si>
  <si>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</si>
  <si>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</si>
  <si>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</si>
  <si>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</si>
  <si>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</si>
  <si>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мероприятий по обеспечению безопасности людей на водных объектах, охране их жизни и здоровья</t>
  </si>
  <si>
    <t>218 01 01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</si>
  <si>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</si>
  <si>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</si>
  <si>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</si>
  <si>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</si>
  <si>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</si>
  <si>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</si>
  <si>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</si>
  <si>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</si>
  <si>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</si>
  <si>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 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</si>
  <si>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</si>
  <si>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</si>
  <si>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</si>
  <si>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</si>
  <si>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</si>
  <si>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</si>
  <si>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Разработка документов территориального планирования муниципального образования</t>
  </si>
  <si>
    <t>338 01 00</t>
  </si>
  <si>
    <t xml:space="preserve">338 01 01 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</si>
  <si>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</si>
  <si>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</si>
  <si>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</si>
  <si>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</si>
  <si>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</si>
  <si>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</si>
  <si>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</si>
  <si>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</si>
  <si>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</si>
  <si>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</si>
  <si>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</si>
  <si>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</si>
  <si>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</si>
  <si>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</si>
  <si>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</si>
  <si>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</si>
  <si>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</si>
  <si>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</si>
  <si>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</si>
  <si>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</si>
  <si>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</si>
  <si>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</si>
  <si>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</si>
  <si>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</si>
  <si>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</si>
  <si>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</si>
  <si>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</si>
  <si>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</si>
  <si>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</si>
  <si>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кинематографи,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</si>
  <si>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</si>
  <si>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</si>
  <si>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</si>
  <si>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Другие вопросы в области культуры, кинематографии, средств массовой информации</t>
  </si>
  <si>
    <t>06</t>
  </si>
  <si>
    <t>Государственная поддержка в сфере культуры, кинематографии, средств массовой информации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</si>
  <si>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</si>
  <si>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</si>
  <si>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</si>
  <si>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</si>
  <si>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</si>
  <si>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</si>
  <si>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Межбюджетные трансферты</t>
  </si>
  <si>
    <t>Иные  межбюджетные трансферты</t>
  </si>
  <si>
    <t>Осуществление полномочий органов местного самоуправления в области разработки документов территориального планирования поселения</t>
  </si>
  <si>
    <t>080</t>
  </si>
  <si>
    <t>521 06 05</t>
  </si>
  <si>
    <t>017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</si>
  <si>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</si>
  <si>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521 06 11</t>
  </si>
  <si>
    <t>Осуществление полномочий органов местного самоуправления в области организации в границах поселения электро-, тепло-, газо- и водоснабжения населения, водоотведения, снабжения населения топливом</t>
  </si>
  <si>
    <t>521 06 12</t>
  </si>
  <si>
    <t>Осуществление полномочий органов местного самоуправления в области присвоения наименований улицам, площадям и иным территориям проживания граждан в населенных пунктах</t>
  </si>
  <si>
    <t>521 06 14</t>
  </si>
  <si>
    <t>ВСЕГО:</t>
  </si>
  <si>
    <t>Приложение № 3</t>
  </si>
  <si>
    <t>к решению Совета депутатов сельского поселения Чисменское Волоколамского муниципального  района от 08.06.2011г. № 105/15</t>
  </si>
  <si>
    <t xml:space="preserve">Исполнение по ведомственной структуре расходов бюджета сельского поселения Чисменское Волоколамского муниципального района      Московской области за 2010 год </t>
  </si>
  <si>
    <t xml:space="preserve">               Наименование главного распорядителя кредитов</t>
  </si>
  <si>
    <t>Гл</t>
  </si>
  <si>
    <t>Сумма (тыс.рублей)</t>
  </si>
  <si>
    <t xml:space="preserve">Фактически      исполнено на 01.01.2011  года </t>
  </si>
  <si>
    <t xml:space="preserve">Администрация сельского поселения Чисменское </t>
  </si>
  <si>
    <t>Осуществление первичного воинского учета на территориях,где отсутствуют военные комиссариаты</t>
  </si>
  <si>
    <t>338  01 01</t>
  </si>
  <si>
    <t>338 01 01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</si>
  <si>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</si>
  <si>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 средств массовой информации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</si>
  <si>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</t>
  </si>
  <si>
    <t>521 06 00</t>
  </si>
  <si>
    <t>Совет депутатов сельского поселения Чисменское Волоколамского муниципального  района Московской области</t>
  </si>
  <si>
    <t>084</t>
  </si>
  <si>
    <t>Председатель законодательного (представительного) органов государственной власти субъектов РФ и органов местного самоуправления</t>
  </si>
  <si>
    <t xml:space="preserve">ВСЕГО  Р А С Х О Д О В </t>
  </si>
  <si>
    <t>Приложение № 4</t>
  </si>
  <si>
    <t>Исполнение по источникам внутреннего финансирования дефицита бюджета сельского поселения Чисменское Волоколамского  муниципального района Московской области за 2010 год</t>
  </si>
  <si>
    <t>(тыс.рублей)</t>
  </si>
  <si>
    <t>Код</t>
  </si>
  <si>
    <t>Наименование</t>
  </si>
  <si>
    <t>Профицит бюджета сельского поселения Чисменское Волоколамского  муниципального района</t>
  </si>
  <si>
    <t>Источники финансирования дефицита бюджета</t>
  </si>
  <si>
    <t xml:space="preserve">000 01 03 00 00 00 0000 000 </t>
  </si>
  <si>
    <t xml:space="preserve">Бюджетные кредиты от других бюджетов бюджетной системы Российской Федерации </t>
  </si>
  <si>
    <t xml:space="preserve">000 01 03 00 00 00 0000 700 </t>
  </si>
  <si>
    <t xml:space="preserve">Получение кредитов от других бюджетов бюджетной системы Российской Федерации </t>
  </si>
  <si>
    <t xml:space="preserve">080 01 03 00 00 10 0000 710 </t>
  </si>
  <si>
    <t>Получение кредитов из бюджетов бюджетной системы Российской Федерации бюджетами муниципальных образований в валюте Российской Федерации</t>
  </si>
  <si>
    <t xml:space="preserve">000 01 03 00 00 00 0000 800 </t>
  </si>
  <si>
    <t xml:space="preserve">Погашение кредитов, предоставленных другими бюджетами бюджетной системы Российской Федерации </t>
  </si>
  <si>
    <t xml:space="preserve">080 01 03 00 00 10 0000 810 </t>
  </si>
  <si>
    <t xml:space="preserve">Погашение бюджетами муниципальных образований кредитов от  других бюджетов бюджетной системы Российской Федерации </t>
  </si>
  <si>
    <t xml:space="preserve">000 01 02 00 00 00 0000 000 </t>
  </si>
  <si>
    <t xml:space="preserve">Кредиты кредитных организаций в валюте Российской Федерации </t>
  </si>
  <si>
    <t xml:space="preserve">000 01 02 00 00 00 0000 700 </t>
  </si>
  <si>
    <t>Получение кредитов от кредитных организаций в валюте Российской Федерации</t>
  </si>
  <si>
    <t xml:space="preserve">080 01 02 00 00 10 0000 710 </t>
  </si>
  <si>
    <t>Получение кредитов от кредитных организаций бюджетами муниципальных образований в валюте Российской Федерации</t>
  </si>
  <si>
    <t xml:space="preserve">000 01 02 00 00 00 0000 800 </t>
  </si>
  <si>
    <t>Погашение кредитов, предоставленных кредитными организациями в валюте Российской Федерации</t>
  </si>
  <si>
    <t xml:space="preserve">080 01 02 00 00 10 0000 810 </t>
  </si>
  <si>
    <t>Погашение бюджетами муниципальных образований кредитов от  кредитных организаций в валюте Российской Федерации</t>
  </si>
  <si>
    <t xml:space="preserve">000 01 05 00 00 00 0000 000 </t>
  </si>
  <si>
    <t>Изменение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</si>
  <si>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</si>
  <si>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</si>
  <si>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>-15500,5</t>
  </si>
  <si>
    <t xml:space="preserve">000 01 05 02 01 10 0000 610 </t>
  </si>
  <si>
    <t>Уменьшение прочих остатков денежных средств бюджета поселения</t>
  </si>
  <si>
    <t>Приложение № 5</t>
  </si>
  <si>
    <t>Исполнение программы муниципальных внутренних заимствований сельского поселения Чисменское Волоколамского муниципального района Московской области за 2010 год</t>
  </si>
  <si>
    <t xml:space="preserve">  I. </t>
  </si>
  <si>
    <t>Привлечение замствований</t>
  </si>
  <si>
    <t>№ п/п</t>
  </si>
  <si>
    <t xml:space="preserve">   </t>
  </si>
  <si>
    <t>Уточненный план объема привлечения средств в 2010 году (тыс.рублей)</t>
  </si>
  <si>
    <t xml:space="preserve">Фактически  исполнено на 01.01.2011  года (тыс. рублей) </t>
  </si>
  <si>
    <t>1.</t>
  </si>
  <si>
    <t xml:space="preserve">Кредитные договоры и соглашения, заключенные от имени администрации сельского поселения Чисменское </t>
  </si>
  <si>
    <t>2.</t>
  </si>
  <si>
    <t xml:space="preserve">Бюджетные кредиты, привлекаемые от других бюджетов бюджетной системы Российской Федерации  </t>
  </si>
  <si>
    <t>ИТОГО:</t>
  </si>
  <si>
    <t>II.</t>
  </si>
  <si>
    <t>Погашение заимствований</t>
  </si>
  <si>
    <t xml:space="preserve">  Виды замствований</t>
  </si>
  <si>
    <t>Объем средств, направляемых  на погашение основной суммы долга в 2010 году (тыс.рублей)</t>
  </si>
  <si>
    <t xml:space="preserve">Бюджетные кредиты, полученные от других бюджетов бюджетной системы Российской Федерации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</si>
</sst>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.0"/>
    <numFmt numFmtId="168" formatCode="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12"/>
      <name val="Arial Cyr"/>
      <family val="2"/>
    </font>
    <font>
      <i/>
      <sz val="10"/>
      <color indexed="12"/>
      <name val="Arial Cyr"/>
      <family val="2"/>
    </font>
    <font>
      <b/>
      <i/>
      <sz val="9"/>
      <color indexed="8"/>
      <name val="Arial Cyr"/>
      <family val="2"/>
    </font>
    <font>
      <i/>
      <sz val="9"/>
      <color indexed="12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59">
    <xf numFmtId="164" fontId="0" fillId="0" borderId="0" xfId="0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20" fillId="0" borderId="0" xfId="0" applyNumberFormat="1" applyFont="1" applyBorder="1" applyAlignment="1">
      <alignment horizontal="left" wrapText="1"/>
    </xf>
    <xf numFmtId="164" fontId="0" fillId="0" borderId="0" xfId="0" applyAlignment="1">
      <alignment/>
    </xf>
    <xf numFmtId="164" fontId="21" fillId="0" borderId="0" xfId="0" applyFont="1" applyAlignment="1">
      <alignment wrapText="1"/>
    </xf>
    <xf numFmtId="164" fontId="20" fillId="0" borderId="0" xfId="0" applyNumberFormat="1" applyFont="1" applyBorder="1" applyAlignment="1">
      <alignment horizontal="left" vertical="top" wrapText="1"/>
    </xf>
    <xf numFmtId="165" fontId="20" fillId="0" borderId="0" xfId="0" applyNumberFormat="1" applyFont="1" applyBorder="1" applyAlignment="1">
      <alignment wrapText="1"/>
    </xf>
    <xf numFmtId="164" fontId="21" fillId="0" borderId="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left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right" vertical="top" wrapText="1"/>
    </xf>
    <xf numFmtId="164" fontId="23" fillId="0" borderId="10" xfId="0" applyFont="1" applyBorder="1" applyAlignment="1">
      <alignment wrapText="1"/>
    </xf>
    <xf numFmtId="165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 horizontal="right" wrapText="1"/>
    </xf>
    <xf numFmtId="164" fontId="23" fillId="0" borderId="10" xfId="0" applyFont="1" applyBorder="1" applyAlignment="1">
      <alignment horizontal="right"/>
    </xf>
    <xf numFmtId="164" fontId="24" fillId="0" borderId="10" xfId="0" applyFont="1" applyBorder="1" applyAlignment="1">
      <alignment wrapText="1"/>
    </xf>
    <xf numFmtId="165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4" fontId="19" fillId="0" borderId="10" xfId="0" applyFont="1" applyBorder="1" applyAlignment="1">
      <alignment wrapText="1"/>
    </xf>
    <xf numFmtId="165" fontId="19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164" fontId="26" fillId="0" borderId="10" xfId="0" applyFont="1" applyBorder="1" applyAlignment="1">
      <alignment horizontal="left"/>
    </xf>
    <xf numFmtId="167" fontId="24" fillId="0" borderId="10" xfId="0" applyNumberFormat="1" applyFont="1" applyBorder="1" applyAlignment="1">
      <alignment horizontal="right"/>
    </xf>
    <xf numFmtId="164" fontId="19" fillId="0" borderId="10" xfId="0" applyFont="1" applyBorder="1" applyAlignment="1">
      <alignment horizontal="left"/>
    </xf>
    <xf numFmtId="164" fontId="27" fillId="0" borderId="10" xfId="0" applyFont="1" applyBorder="1" applyAlignment="1">
      <alignment horizontal="left"/>
    </xf>
    <xf numFmtId="167" fontId="27" fillId="0" borderId="10" xfId="0" applyNumberFormat="1" applyFont="1" applyFill="1" applyBorder="1" applyAlignment="1">
      <alignment horizontal="right"/>
    </xf>
    <xf numFmtId="167" fontId="19" fillId="0" borderId="10" xfId="0" applyNumberFormat="1" applyFont="1" applyFill="1" applyBorder="1" applyAlignment="1">
      <alignment/>
    </xf>
    <xf numFmtId="164" fontId="0" fillId="0" borderId="0" xfId="0" applyFont="1" applyAlignment="1">
      <alignment/>
    </xf>
    <xf numFmtId="167" fontId="25" fillId="0" borderId="10" xfId="0" applyNumberFormat="1" applyFont="1" applyFill="1" applyBorder="1" applyAlignment="1">
      <alignment/>
    </xf>
    <xf numFmtId="165" fontId="27" fillId="0" borderId="10" xfId="0" applyNumberFormat="1" applyFont="1" applyBorder="1" applyAlignment="1">
      <alignment/>
    </xf>
    <xf numFmtId="167" fontId="27" fillId="0" borderId="10" xfId="0" applyNumberFormat="1" applyFont="1" applyFill="1" applyBorder="1" applyAlignment="1">
      <alignment/>
    </xf>
    <xf numFmtId="166" fontId="27" fillId="0" borderId="10" xfId="0" applyNumberFormat="1" applyFont="1" applyBorder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26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/>
    </xf>
    <xf numFmtId="166" fontId="26" fillId="0" borderId="10" xfId="0" applyNumberFormat="1" applyFont="1" applyBorder="1" applyAlignment="1">
      <alignment/>
    </xf>
    <xf numFmtId="164" fontId="27" fillId="0" borderId="10" xfId="0" applyFont="1" applyBorder="1" applyAlignment="1">
      <alignment wrapText="1"/>
    </xf>
    <xf numFmtId="164" fontId="19" fillId="0" borderId="10" xfId="0" applyFont="1" applyBorder="1" applyAlignment="1">
      <alignment/>
    </xf>
    <xf numFmtId="164" fontId="21" fillId="0" borderId="0" xfId="0" applyFont="1" applyAlignment="1">
      <alignment/>
    </xf>
    <xf numFmtId="164" fontId="25" fillId="0" borderId="10" xfId="0" applyFont="1" applyBorder="1" applyAlignment="1">
      <alignment/>
    </xf>
    <xf numFmtId="164" fontId="27" fillId="0" borderId="10" xfId="0" applyFont="1" applyBorder="1" applyAlignment="1">
      <alignment/>
    </xf>
    <xf numFmtId="164" fontId="19" fillId="0" borderId="10" xfId="0" applyFont="1" applyFill="1" applyBorder="1" applyAlignment="1">
      <alignment wrapText="1"/>
    </xf>
    <xf numFmtId="165" fontId="19" fillId="0" borderId="10" xfId="0" applyNumberFormat="1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164" fontId="23" fillId="0" borderId="10" xfId="0" applyFont="1" applyBorder="1" applyAlignment="1">
      <alignment/>
    </xf>
    <xf numFmtId="164" fontId="30" fillId="0" borderId="10" xfId="0" applyFont="1" applyBorder="1" applyAlignment="1">
      <alignment/>
    </xf>
    <xf numFmtId="164" fontId="24" fillId="0" borderId="10" xfId="0" applyFont="1" applyBorder="1" applyAlignment="1">
      <alignment/>
    </xf>
    <xf numFmtId="165" fontId="25" fillId="0" borderId="10" xfId="0" applyNumberFormat="1" applyFont="1" applyBorder="1" applyAlignment="1">
      <alignment wrapText="1" shrinkToFit="1"/>
    </xf>
    <xf numFmtId="165" fontId="24" fillId="0" borderId="10" xfId="0" applyNumberFormat="1" applyFont="1" applyBorder="1" applyAlignment="1">
      <alignment wrapText="1"/>
    </xf>
    <xf numFmtId="166" fontId="24" fillId="0" borderId="10" xfId="0" applyNumberFormat="1" applyFont="1" applyBorder="1" applyAlignment="1">
      <alignment wrapText="1"/>
    </xf>
    <xf numFmtId="165" fontId="19" fillId="0" borderId="10" xfId="0" applyNumberFormat="1" applyFont="1" applyBorder="1" applyAlignment="1">
      <alignment wrapText="1"/>
    </xf>
    <xf numFmtId="166" fontId="19" fillId="0" borderId="10" xfId="0" applyNumberFormat="1" applyFont="1" applyBorder="1" applyAlignment="1">
      <alignment wrapText="1"/>
    </xf>
    <xf numFmtId="165" fontId="25" fillId="0" borderId="10" xfId="0" applyNumberFormat="1" applyFont="1" applyBorder="1" applyAlignment="1">
      <alignment wrapText="1"/>
    </xf>
    <xf numFmtId="166" fontId="25" fillId="0" borderId="10" xfId="0" applyNumberFormat="1" applyFont="1" applyBorder="1" applyAlignment="1">
      <alignment wrapText="1"/>
    </xf>
    <xf numFmtId="164" fontId="26" fillId="0" borderId="10" xfId="0" applyFont="1" applyBorder="1" applyAlignment="1">
      <alignment/>
    </xf>
    <xf numFmtId="164" fontId="31" fillId="0" borderId="10" xfId="0" applyFont="1" applyBorder="1" applyAlignment="1">
      <alignment wrapText="1"/>
    </xf>
    <xf numFmtId="165" fontId="31" fillId="0" borderId="10" xfId="0" applyNumberFormat="1" applyFont="1" applyBorder="1" applyAlignment="1">
      <alignment/>
    </xf>
    <xf numFmtId="164" fontId="25" fillId="0" borderId="11" xfId="0" applyFont="1" applyBorder="1" applyAlignment="1">
      <alignment wrapText="1"/>
    </xf>
    <xf numFmtId="164" fontId="0" fillId="0" borderId="10" xfId="0" applyBorder="1" applyAlignment="1">
      <alignment/>
    </xf>
    <xf numFmtId="164" fontId="0" fillId="0" borderId="10" xfId="0" applyBorder="1" applyAlignment="1">
      <alignment/>
    </xf>
    <xf numFmtId="166" fontId="23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5" fontId="27" fillId="0" borderId="10" xfId="0" applyNumberFormat="1" applyFont="1" applyBorder="1" applyAlignment="1">
      <alignment wrapText="1"/>
    </xf>
    <xf numFmtId="164" fontId="20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/>
    </xf>
    <xf numFmtId="164" fontId="21" fillId="0" borderId="12" xfId="0" applyNumberFormat="1" applyFont="1" applyBorder="1" applyAlignment="1">
      <alignment horizontal="left" wrapText="1"/>
    </xf>
    <xf numFmtId="165" fontId="21" fillId="0" borderId="12" xfId="0" applyNumberFormat="1" applyFont="1" applyBorder="1" applyAlignment="1">
      <alignment horizontal="center" vertical="center" wrapText="1"/>
    </xf>
    <xf numFmtId="164" fontId="32" fillId="0" borderId="12" xfId="0" applyNumberFormat="1" applyFont="1" applyBorder="1" applyAlignment="1">
      <alignment horizontal="left" vertical="center"/>
    </xf>
    <xf numFmtId="166" fontId="21" fillId="0" borderId="12" xfId="0" applyNumberFormat="1" applyFont="1" applyBorder="1" applyAlignment="1">
      <alignment horizontal="right" vertical="center"/>
    </xf>
    <xf numFmtId="166" fontId="21" fillId="0" borderId="10" xfId="0" applyNumberFormat="1" applyFont="1" applyBorder="1" applyAlignment="1">
      <alignment vertical="center" wrapText="1"/>
    </xf>
    <xf numFmtId="164" fontId="21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wrapText="1"/>
    </xf>
    <xf numFmtId="166" fontId="23" fillId="0" borderId="10" xfId="0" applyNumberFormat="1" applyFont="1" applyBorder="1" applyAlignment="1">
      <alignment wrapText="1"/>
    </xf>
    <xf numFmtId="164" fontId="23" fillId="0" borderId="10" xfId="0" applyFont="1" applyBorder="1" applyAlignment="1">
      <alignment vertical="center"/>
    </xf>
    <xf numFmtId="164" fontId="19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165" fontId="24" fillId="0" borderId="10" xfId="0" applyNumberFormat="1" applyFont="1" applyBorder="1" applyAlignment="1">
      <alignment horizontal="left" wrapText="1"/>
    </xf>
    <xf numFmtId="165" fontId="19" fillId="0" borderId="10" xfId="0" applyNumberFormat="1" applyFont="1" applyBorder="1" applyAlignment="1">
      <alignment horizontal="left" wrapText="1"/>
    </xf>
    <xf numFmtId="165" fontId="25" fillId="0" borderId="10" xfId="0" applyNumberFormat="1" applyFont="1" applyBorder="1" applyAlignment="1">
      <alignment horizontal="left" wrapText="1"/>
    </xf>
    <xf numFmtId="165" fontId="26" fillId="0" borderId="10" xfId="0" applyNumberFormat="1" applyFont="1" applyBorder="1" applyAlignment="1">
      <alignment wrapText="1"/>
    </xf>
    <xf numFmtId="165" fontId="25" fillId="0" borderId="11" xfId="0" applyNumberFormat="1" applyFont="1" applyBorder="1" applyAlignment="1">
      <alignment wrapText="1"/>
    </xf>
    <xf numFmtId="164" fontId="25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30" fillId="0" borderId="10" xfId="0" applyFont="1" applyBorder="1" applyAlignment="1">
      <alignment wrapText="1"/>
    </xf>
    <xf numFmtId="165" fontId="30" fillId="0" borderId="10" xfId="0" applyNumberFormat="1" applyFont="1" applyBorder="1" applyAlignment="1">
      <alignment wrapText="1"/>
    </xf>
    <xf numFmtId="165" fontId="30" fillId="0" borderId="10" xfId="0" applyNumberFormat="1" applyFont="1" applyBorder="1" applyAlignment="1">
      <alignment/>
    </xf>
    <xf numFmtId="166" fontId="30" fillId="0" borderId="10" xfId="0" applyNumberFormat="1" applyFont="1" applyBorder="1" applyAlignment="1">
      <alignment/>
    </xf>
    <xf numFmtId="165" fontId="25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left" wrapText="1"/>
    </xf>
    <xf numFmtId="165" fontId="21" fillId="0" borderId="10" xfId="0" applyNumberFormat="1" applyFont="1" applyBorder="1" applyAlignment="1">
      <alignment horizontal="left" wrapText="1"/>
    </xf>
    <xf numFmtId="165" fontId="28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65" fontId="32" fillId="0" borderId="10" xfId="0" applyNumberFormat="1" applyFont="1" applyBorder="1" applyAlignment="1">
      <alignment horizontal="left" wrapText="1"/>
    </xf>
    <xf numFmtId="165" fontId="33" fillId="0" borderId="10" xfId="0" applyNumberFormat="1" applyFont="1" applyBorder="1" applyAlignment="1">
      <alignment horizontal="left" wrapText="1"/>
    </xf>
    <xf numFmtId="165" fontId="19" fillId="0" borderId="10" xfId="0" applyNumberFormat="1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right"/>
    </xf>
    <xf numFmtId="166" fontId="20" fillId="0" borderId="10" xfId="0" applyNumberFormat="1" applyFont="1" applyBorder="1" applyAlignment="1">
      <alignment/>
    </xf>
    <xf numFmtId="164" fontId="20" fillId="0" borderId="0" xfId="0" applyNumberFormat="1" applyFont="1" applyAlignment="1">
      <alignment horizontal="left" vertical="top" wrapText="1"/>
    </xf>
    <xf numFmtId="165" fontId="20" fillId="0" borderId="0" xfId="0" applyNumberFormat="1" applyFont="1" applyAlignment="1" applyProtection="1">
      <alignment horizontal="justify" vertical="top" wrapText="1"/>
      <protection locked="0"/>
    </xf>
    <xf numFmtId="165" fontId="20" fillId="0" borderId="0" xfId="0" applyNumberFormat="1" applyFont="1" applyAlignment="1">
      <alignment wrapText="1"/>
    </xf>
    <xf numFmtId="164" fontId="21" fillId="0" borderId="0" xfId="0" applyFont="1" applyBorder="1" applyAlignment="1">
      <alignment horizontal="center" wrapText="1"/>
    </xf>
    <xf numFmtId="164" fontId="21" fillId="0" borderId="13" xfId="0" applyFont="1" applyBorder="1" applyAlignment="1">
      <alignment horizontal="right"/>
    </xf>
    <xf numFmtId="164" fontId="21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center" vertical="top" wrapText="1"/>
    </xf>
    <xf numFmtId="165" fontId="34" fillId="0" borderId="10" xfId="0" applyNumberFormat="1" applyFont="1" applyBorder="1" applyAlignment="1">
      <alignment/>
    </xf>
    <xf numFmtId="164" fontId="34" fillId="0" borderId="11" xfId="0" applyFont="1" applyBorder="1" applyAlignment="1">
      <alignment wrapText="1"/>
    </xf>
    <xf numFmtId="164" fontId="34" fillId="24" borderId="10" xfId="0" applyFont="1" applyFill="1" applyBorder="1" applyAlignment="1">
      <alignment horizontal="center"/>
    </xf>
    <xf numFmtId="164" fontId="34" fillId="0" borderId="10" xfId="0" applyFont="1" applyBorder="1" applyAlignment="1">
      <alignment horizontal="center"/>
    </xf>
    <xf numFmtId="164" fontId="35" fillId="0" borderId="0" xfId="0" applyFont="1" applyAlignment="1">
      <alignment/>
    </xf>
    <xf numFmtId="165" fontId="21" fillId="0" borderId="10" xfId="0" applyNumberFormat="1" applyFont="1" applyBorder="1" applyAlignment="1">
      <alignment/>
    </xf>
    <xf numFmtId="164" fontId="21" fillId="0" borderId="11" xfId="0" applyFont="1" applyBorder="1" applyAlignment="1">
      <alignment wrapText="1"/>
    </xf>
    <xf numFmtId="164" fontId="21" fillId="24" borderId="10" xfId="0" applyFont="1" applyFill="1" applyBorder="1" applyAlignment="1">
      <alignment horizontal="center"/>
    </xf>
    <xf numFmtId="165" fontId="33" fillId="0" borderId="10" xfId="0" applyNumberFormat="1" applyFont="1" applyBorder="1" applyAlignment="1">
      <alignment/>
    </xf>
    <xf numFmtId="164" fontId="33" fillId="0" borderId="11" xfId="0" applyFont="1" applyBorder="1" applyAlignment="1">
      <alignment wrapText="1"/>
    </xf>
    <xf numFmtId="164" fontId="33" fillId="24" borderId="10" xfId="0" applyFont="1" applyFill="1" applyBorder="1" applyAlignment="1">
      <alignment horizontal="center"/>
    </xf>
    <xf numFmtId="164" fontId="33" fillId="0" borderId="10" xfId="0" applyFont="1" applyBorder="1" applyAlignment="1">
      <alignment horizontal="center"/>
    </xf>
    <xf numFmtId="164" fontId="28" fillId="0" borderId="11" xfId="0" applyFont="1" applyBorder="1" applyAlignment="1">
      <alignment wrapText="1"/>
    </xf>
    <xf numFmtId="164" fontId="28" fillId="24" borderId="10" xfId="0" applyFont="1" applyFill="1" applyBorder="1" applyAlignment="1">
      <alignment horizontal="center"/>
    </xf>
    <xf numFmtId="164" fontId="28" fillId="0" borderId="10" xfId="0" applyFont="1" applyBorder="1" applyAlignment="1">
      <alignment horizontal="center"/>
    </xf>
    <xf numFmtId="164" fontId="21" fillId="0" borderId="11" xfId="0" applyFont="1" applyBorder="1" applyAlignment="1">
      <alignment horizontal="left" wrapText="1"/>
    </xf>
    <xf numFmtId="164" fontId="28" fillId="0" borderId="10" xfId="0" applyFont="1" applyBorder="1" applyAlignment="1">
      <alignment wrapText="1"/>
    </xf>
    <xf numFmtId="165" fontId="28" fillId="0" borderId="10" xfId="0" applyNumberFormat="1" applyFont="1" applyBorder="1" applyAlignment="1">
      <alignment horizontal="center"/>
    </xf>
    <xf numFmtId="165" fontId="21" fillId="0" borderId="0" xfId="0" applyNumberFormat="1" applyFont="1" applyAlignment="1">
      <alignment wrapText="1"/>
    </xf>
    <xf numFmtId="164" fontId="0" fillId="0" borderId="0" xfId="0" applyAlignment="1">
      <alignment wrapText="1"/>
    </xf>
    <xf numFmtId="165" fontId="21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4" fontId="20" fillId="0" borderId="0" xfId="0" applyNumberFormat="1" applyFont="1" applyBorder="1" applyAlignment="1">
      <alignment horizontal="left" wrapText="1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top" wrapText="1"/>
    </xf>
    <xf numFmtId="164" fontId="19" fillId="0" borderId="10" xfId="0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0" xfId="0" applyFont="1" applyBorder="1" applyAlignment="1">
      <alignment wrapText="1"/>
    </xf>
    <xf numFmtId="168" fontId="20" fillId="0" borderId="0" xfId="0" applyNumberFormat="1" applyFont="1" applyBorder="1" applyAlignment="1">
      <alignment horizontal="center"/>
    </xf>
    <xf numFmtId="164" fontId="20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left" wrapText="1"/>
    </xf>
    <xf numFmtId="164" fontId="19" fillId="0" borderId="10" xfId="0" applyFont="1" applyBorder="1" applyAlignment="1">
      <alignment horizontal="center" wrapText="1"/>
    </xf>
    <xf numFmtId="164" fontId="20" fillId="0" borderId="11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9"/>
  <sheetViews>
    <sheetView zoomScaleSheetLayoutView="75" workbookViewId="0" topLeftCell="A1">
      <selection activeCell="C3" sqref="C3"/>
    </sheetView>
  </sheetViews>
  <sheetFormatPr defaultColWidth="9.00390625" defaultRowHeight="12.75"/>
  <cols>
    <col min="1" max="1" width="45.875" style="1" customWidth="1"/>
    <col min="2" max="2" width="0" style="1" hidden="1" customWidth="1"/>
    <col min="3" max="3" width="3.125" style="2" customWidth="1"/>
    <col min="4" max="4" width="3.00390625" style="2" customWidth="1"/>
    <col min="5" max="5" width="8.75390625" style="2" customWidth="1"/>
    <col min="6" max="6" width="3.75390625" style="2" customWidth="1"/>
    <col min="7" max="7" width="9.00390625" style="2" customWidth="1"/>
    <col min="9" max="9" width="9.625" style="0" customWidth="1"/>
    <col min="10" max="10" width="9.25390625" style="0" customWidth="1"/>
  </cols>
  <sheetData>
    <row r="2" spans="3:10" ht="12.75" customHeight="1">
      <c r="C2" s="3" t="s">
        <v>0</v>
      </c>
      <c r="D2" s="3"/>
      <c r="E2" s="3"/>
      <c r="F2" s="3"/>
      <c r="G2" s="3"/>
      <c r="H2" s="4"/>
      <c r="J2" s="5"/>
    </row>
    <row r="3" spans="3:9" ht="39" customHeight="1">
      <c r="C3" s="3" t="s">
        <v>1</v>
      </c>
      <c r="D3" s="3"/>
      <c r="E3" s="3"/>
      <c r="F3" s="3"/>
      <c r="G3" s="3"/>
      <c r="H3" s="3"/>
      <c r="I3" s="3"/>
    </row>
    <row r="4" spans="3:9" ht="52.5" customHeight="1">
      <c r="C4" s="6" t="s">
        <v>2</v>
      </c>
      <c r="D4" s="6"/>
      <c r="E4" s="6"/>
      <c r="F4" s="6"/>
      <c r="G4" s="6"/>
      <c r="H4" s="6"/>
      <c r="I4" s="6"/>
    </row>
    <row r="5" spans="4:7" ht="12.75" customHeight="1">
      <c r="D5" s="7"/>
      <c r="E5" s="7"/>
      <c r="F5" s="7"/>
      <c r="G5" s="7"/>
    </row>
    <row r="6" spans="1:9" ht="38.25" customHeight="1">
      <c r="A6" s="8" t="s">
        <v>3</v>
      </c>
      <c r="B6" s="8"/>
      <c r="C6" s="8"/>
      <c r="D6" s="8"/>
      <c r="E6" s="8"/>
      <c r="F6" s="8"/>
      <c r="G6" s="8"/>
      <c r="H6" s="8"/>
      <c r="I6" s="8"/>
    </row>
    <row r="7" ht="12.75">
      <c r="G7" s="1"/>
    </row>
    <row r="8" spans="1:9" ht="61.5" customHeight="1">
      <c r="A8" s="9" t="s">
        <v>4</v>
      </c>
      <c r="B8" s="9"/>
      <c r="C8" s="10" t="s">
        <v>5</v>
      </c>
      <c r="D8" s="10" t="s">
        <v>6</v>
      </c>
      <c r="E8" s="10" t="s">
        <v>7</v>
      </c>
      <c r="F8" s="10" t="s">
        <v>8</v>
      </c>
      <c r="G8" s="11" t="s">
        <v>9</v>
      </c>
      <c r="H8" s="11" t="s">
        <v>10</v>
      </c>
      <c r="I8" s="11" t="s">
        <v>11</v>
      </c>
    </row>
    <row r="9" spans="1:9" ht="20.25" customHeight="1">
      <c r="A9" s="12" t="s">
        <v>12</v>
      </c>
      <c r="B9" s="12"/>
      <c r="C9" s="13" t="s">
        <v>13</v>
      </c>
      <c r="D9" s="13"/>
      <c r="E9" s="13"/>
      <c r="F9" s="13"/>
      <c r="G9" s="14">
        <f>G10+G14+G20+G30+G34</f>
        <v>8119</v>
      </c>
      <c r="H9" s="15">
        <f>H10+H14+H20+H30+H34</f>
        <v>7911.9</v>
      </c>
      <c r="I9" s="16">
        <v>97.4</v>
      </c>
    </row>
    <row r="10" spans="1:9" ht="34.5">
      <c r="A10" s="17" t="s">
        <v>14</v>
      </c>
      <c r="B10" s="17"/>
      <c r="C10" s="18" t="s">
        <v>13</v>
      </c>
      <c r="D10" s="18" t="s">
        <v>15</v>
      </c>
      <c r="E10" s="18"/>
      <c r="F10" s="18"/>
      <c r="G10" s="19">
        <f>SUM(G11)</f>
        <v>842.7</v>
      </c>
      <c r="H10" s="20">
        <f>H11</f>
        <v>842.3</v>
      </c>
      <c r="I10" s="19">
        <v>100</v>
      </c>
    </row>
    <row r="11" spans="1:9" ht="34.5">
      <c r="A11" s="21" t="s">
        <v>16</v>
      </c>
      <c r="B11" s="21"/>
      <c r="C11" s="22" t="s">
        <v>13</v>
      </c>
      <c r="D11" s="22" t="s">
        <v>15</v>
      </c>
      <c r="E11" s="22" t="s">
        <v>17</v>
      </c>
      <c r="F11" s="22"/>
      <c r="G11" s="23">
        <f>SUM(G12)</f>
        <v>842.7</v>
      </c>
      <c r="H11" s="23">
        <f>H12</f>
        <v>842.3</v>
      </c>
      <c r="I11" s="23">
        <v>100</v>
      </c>
    </row>
    <row r="12" spans="1:9" ht="12.75">
      <c r="A12" s="21" t="s">
        <v>18</v>
      </c>
      <c r="B12" s="21"/>
      <c r="C12" s="22" t="s">
        <v>13</v>
      </c>
      <c r="D12" s="22" t="s">
        <v>15</v>
      </c>
      <c r="E12" s="22" t="s">
        <v>19</v>
      </c>
      <c r="F12" s="22"/>
      <c r="G12" s="23">
        <f>SUM(G13)</f>
        <v>842.7</v>
      </c>
      <c r="H12" s="23">
        <f>H13</f>
        <v>842.3</v>
      </c>
      <c r="I12" s="23">
        <v>100</v>
      </c>
    </row>
    <row r="13" spans="1:11" ht="23.25">
      <c r="A13" s="24" t="s">
        <v>20</v>
      </c>
      <c r="B13" s="24"/>
      <c r="C13" s="25" t="s">
        <v>13</v>
      </c>
      <c r="D13" s="25" t="s">
        <v>15</v>
      </c>
      <c r="E13" s="25" t="s">
        <v>19</v>
      </c>
      <c r="F13" s="25" t="s">
        <v>21</v>
      </c>
      <c r="G13" s="26">
        <v>842.7</v>
      </c>
      <c r="H13" s="26">
        <v>842.3</v>
      </c>
      <c r="I13" s="26">
        <v>100</v>
      </c>
      <c r="K13" t="s">
        <v>22</v>
      </c>
    </row>
    <row r="14" spans="1:9" ht="45.75">
      <c r="A14" s="17" t="s">
        <v>23</v>
      </c>
      <c r="B14" s="17"/>
      <c r="C14" s="27" t="s">
        <v>13</v>
      </c>
      <c r="D14" s="27" t="s">
        <v>24</v>
      </c>
      <c r="E14" s="27"/>
      <c r="F14" s="27"/>
      <c r="G14" s="28">
        <f>SUM(G15)</f>
        <v>322</v>
      </c>
      <c r="H14" s="19">
        <v>298.8</v>
      </c>
      <c r="I14" s="19">
        <v>92.8</v>
      </c>
    </row>
    <row r="15" spans="1:9" ht="34.5">
      <c r="A15" s="21" t="s">
        <v>16</v>
      </c>
      <c r="B15" s="21"/>
      <c r="C15" s="29" t="s">
        <v>13</v>
      </c>
      <c r="D15" s="29" t="s">
        <v>24</v>
      </c>
      <c r="E15" s="29" t="s">
        <v>17</v>
      </c>
      <c r="F15" s="30"/>
      <c r="G15" s="31">
        <f>G17+G19</f>
        <v>322</v>
      </c>
      <c r="H15" s="23">
        <v>298.9</v>
      </c>
      <c r="I15" s="23">
        <v>92.8</v>
      </c>
    </row>
    <row r="16" spans="1:9" s="33" customFormat="1" ht="12.75">
      <c r="A16" s="21" t="s">
        <v>25</v>
      </c>
      <c r="B16" s="21"/>
      <c r="C16" s="29" t="s">
        <v>13</v>
      </c>
      <c r="D16" s="29" t="s">
        <v>24</v>
      </c>
      <c r="E16" s="29" t="s">
        <v>26</v>
      </c>
      <c r="F16" s="29"/>
      <c r="G16" s="32">
        <f>SUM(G17)</f>
        <v>30</v>
      </c>
      <c r="H16" s="23">
        <v>7.8</v>
      </c>
      <c r="I16" s="23">
        <v>26</v>
      </c>
    </row>
    <row r="17" spans="1:9" ht="23.25">
      <c r="A17" s="24" t="s">
        <v>20</v>
      </c>
      <c r="B17" s="24"/>
      <c r="C17" s="25" t="s">
        <v>13</v>
      </c>
      <c r="D17" s="25" t="s">
        <v>24</v>
      </c>
      <c r="E17" s="25" t="s">
        <v>26</v>
      </c>
      <c r="F17" s="25" t="s">
        <v>21</v>
      </c>
      <c r="G17" s="34">
        <v>30</v>
      </c>
      <c r="H17" s="26">
        <v>7.8</v>
      </c>
      <c r="I17" s="26">
        <v>26</v>
      </c>
    </row>
    <row r="18" spans="1:9" ht="34.5">
      <c r="A18" s="21" t="s">
        <v>27</v>
      </c>
      <c r="B18" s="24"/>
      <c r="C18" s="35" t="s">
        <v>13</v>
      </c>
      <c r="D18" s="35" t="s">
        <v>24</v>
      </c>
      <c r="E18" s="35" t="s">
        <v>28</v>
      </c>
      <c r="F18" s="35"/>
      <c r="G18" s="36">
        <f>G19</f>
        <v>292</v>
      </c>
      <c r="H18" s="23">
        <v>291.1</v>
      </c>
      <c r="I18" s="23">
        <v>99.7</v>
      </c>
    </row>
    <row r="19" spans="1:9" ht="23.25">
      <c r="A19" s="24" t="s">
        <v>20</v>
      </c>
      <c r="B19" s="24"/>
      <c r="C19" s="25" t="s">
        <v>13</v>
      </c>
      <c r="D19" s="25" t="s">
        <v>24</v>
      </c>
      <c r="E19" s="25" t="s">
        <v>28</v>
      </c>
      <c r="F19" s="25" t="s">
        <v>21</v>
      </c>
      <c r="G19" s="34">
        <v>292</v>
      </c>
      <c r="H19" s="26">
        <v>291.1</v>
      </c>
      <c r="I19" s="26">
        <v>99.7</v>
      </c>
    </row>
    <row r="20" spans="1:9" s="33" customFormat="1" ht="45.75">
      <c r="A20" s="17" t="s">
        <v>29</v>
      </c>
      <c r="B20" s="17"/>
      <c r="C20" s="18" t="s">
        <v>13</v>
      </c>
      <c r="D20" s="18" t="s">
        <v>30</v>
      </c>
      <c r="E20" s="18"/>
      <c r="F20" s="18"/>
      <c r="G20" s="19">
        <f>SUM(G21)</f>
        <v>6882.3</v>
      </c>
      <c r="H20" s="23">
        <f>H21</f>
        <v>6751.3</v>
      </c>
      <c r="I20" s="23">
        <v>98</v>
      </c>
    </row>
    <row r="21" spans="1:9" s="33" customFormat="1" ht="34.5">
      <c r="A21" s="21" t="s">
        <v>16</v>
      </c>
      <c r="B21" s="21"/>
      <c r="C21" s="22" t="s">
        <v>13</v>
      </c>
      <c r="D21" s="22" t="s">
        <v>30</v>
      </c>
      <c r="E21" s="22" t="s">
        <v>17</v>
      </c>
      <c r="F21" s="22"/>
      <c r="G21" s="23">
        <f>SUM(G22,G27)</f>
        <v>6882.3</v>
      </c>
      <c r="H21" s="23">
        <f>H22+H27</f>
        <v>6751.3</v>
      </c>
      <c r="I21" s="23">
        <v>98</v>
      </c>
    </row>
    <row r="22" spans="1:9" s="33" customFormat="1" ht="12.75">
      <c r="A22" s="21" t="s">
        <v>25</v>
      </c>
      <c r="B22" s="21"/>
      <c r="C22" s="22" t="s">
        <v>13</v>
      </c>
      <c r="D22" s="22" t="s">
        <v>30</v>
      </c>
      <c r="E22" s="22" t="s">
        <v>26</v>
      </c>
      <c r="F22" s="22"/>
      <c r="G22" s="23">
        <f>SUM(G25,G23)</f>
        <v>6847.3</v>
      </c>
      <c r="H22" s="37">
        <f>H24+H26</f>
        <v>6717.2</v>
      </c>
      <c r="I22" s="37">
        <v>98</v>
      </c>
    </row>
    <row r="23" spans="1:9" ht="23.25">
      <c r="A23" s="21" t="s">
        <v>31</v>
      </c>
      <c r="B23" s="21"/>
      <c r="C23" s="22" t="s">
        <v>13</v>
      </c>
      <c r="D23" s="22" t="s">
        <v>30</v>
      </c>
      <c r="E23" s="22" t="s">
        <v>32</v>
      </c>
      <c r="F23" s="22"/>
      <c r="G23" s="23">
        <f>SUM(G24)</f>
        <v>330</v>
      </c>
      <c r="H23" s="23">
        <v>300</v>
      </c>
      <c r="I23" s="23">
        <v>90.9</v>
      </c>
    </row>
    <row r="24" spans="1:9" ht="23.25">
      <c r="A24" s="24" t="s">
        <v>20</v>
      </c>
      <c r="B24" s="21"/>
      <c r="C24" s="25" t="s">
        <v>13</v>
      </c>
      <c r="D24" s="25" t="s">
        <v>30</v>
      </c>
      <c r="E24" s="25" t="s">
        <v>32</v>
      </c>
      <c r="F24" s="25" t="s">
        <v>21</v>
      </c>
      <c r="G24" s="26">
        <v>330</v>
      </c>
      <c r="H24" s="26">
        <v>300</v>
      </c>
      <c r="I24" s="26">
        <v>90.9</v>
      </c>
    </row>
    <row r="25" spans="1:9" ht="23.25">
      <c r="A25" s="21" t="s">
        <v>33</v>
      </c>
      <c r="B25" s="21"/>
      <c r="C25" s="22" t="s">
        <v>13</v>
      </c>
      <c r="D25" s="22" t="s">
        <v>30</v>
      </c>
      <c r="E25" s="22" t="s">
        <v>34</v>
      </c>
      <c r="F25" s="22"/>
      <c r="G25" s="32">
        <f>SUM(G26)</f>
        <v>6517.3</v>
      </c>
      <c r="H25" s="23">
        <v>6417.2</v>
      </c>
      <c r="I25" s="23">
        <v>98.5</v>
      </c>
    </row>
    <row r="26" spans="1:9" ht="23.25">
      <c r="A26" s="24" t="s">
        <v>20</v>
      </c>
      <c r="B26" s="24"/>
      <c r="C26" s="25" t="s">
        <v>13</v>
      </c>
      <c r="D26" s="25" t="s">
        <v>30</v>
      </c>
      <c r="E26" s="25" t="s">
        <v>34</v>
      </c>
      <c r="F26" s="25" t="s">
        <v>21</v>
      </c>
      <c r="G26" s="34">
        <v>6517.3</v>
      </c>
      <c r="H26" s="26">
        <v>6417.2</v>
      </c>
      <c r="I26" s="26">
        <v>98.5</v>
      </c>
    </row>
    <row r="27" spans="1:9" ht="23.25">
      <c r="A27" s="21" t="s">
        <v>35</v>
      </c>
      <c r="B27" s="21"/>
      <c r="C27" s="22" t="s">
        <v>13</v>
      </c>
      <c r="D27" s="22" t="s">
        <v>30</v>
      </c>
      <c r="E27" s="22" t="s">
        <v>36</v>
      </c>
      <c r="F27" s="22"/>
      <c r="G27" s="32">
        <f>SUM(G28)</f>
        <v>35</v>
      </c>
      <c r="H27" s="37">
        <v>34.1</v>
      </c>
      <c r="I27" s="37">
        <v>97.4</v>
      </c>
    </row>
    <row r="28" spans="1:9" s="38" customFormat="1" ht="23.25">
      <c r="A28" s="21" t="s">
        <v>37</v>
      </c>
      <c r="B28" s="21"/>
      <c r="C28" s="22" t="s">
        <v>13</v>
      </c>
      <c r="D28" s="22" t="s">
        <v>30</v>
      </c>
      <c r="E28" s="22" t="s">
        <v>38</v>
      </c>
      <c r="F28" s="22"/>
      <c r="G28" s="32">
        <f>SUM(G29)</f>
        <v>35</v>
      </c>
      <c r="H28" s="23">
        <v>34.1</v>
      </c>
      <c r="I28" s="23">
        <v>97.4</v>
      </c>
    </row>
    <row r="29" spans="1:9" s="38" customFormat="1" ht="23.25">
      <c r="A29" s="24" t="s">
        <v>20</v>
      </c>
      <c r="B29" s="24"/>
      <c r="C29" s="25" t="s">
        <v>13</v>
      </c>
      <c r="D29" s="25" t="s">
        <v>30</v>
      </c>
      <c r="E29" s="25" t="s">
        <v>38</v>
      </c>
      <c r="F29" s="25" t="s">
        <v>21</v>
      </c>
      <c r="G29" s="34">
        <v>35</v>
      </c>
      <c r="H29" s="26">
        <v>34.1</v>
      </c>
      <c r="I29" s="26">
        <v>97.4</v>
      </c>
    </row>
    <row r="30" spans="1:9" s="39" customFormat="1" ht="23.25">
      <c r="A30" s="17" t="s">
        <v>39</v>
      </c>
      <c r="B30" s="17"/>
      <c r="C30" s="18" t="s">
        <v>13</v>
      </c>
      <c r="D30" s="18" t="s">
        <v>40</v>
      </c>
      <c r="E30" s="18"/>
      <c r="F30" s="18"/>
      <c r="G30" s="19">
        <f>SUM(G31)</f>
        <v>50</v>
      </c>
      <c r="H30" s="19">
        <v>0</v>
      </c>
      <c r="I30" s="19">
        <v>0</v>
      </c>
    </row>
    <row r="31" spans="1:9" s="38" customFormat="1" ht="12.75">
      <c r="A31" s="21" t="s">
        <v>41</v>
      </c>
      <c r="B31" s="21"/>
      <c r="C31" s="22" t="s">
        <v>13</v>
      </c>
      <c r="D31" s="22" t="s">
        <v>40</v>
      </c>
      <c r="E31" s="22" t="s">
        <v>42</v>
      </c>
      <c r="F31" s="22"/>
      <c r="G31" s="23">
        <f>SUM(G32)</f>
        <v>50</v>
      </c>
      <c r="H31" s="23">
        <v>0</v>
      </c>
      <c r="I31" s="23">
        <v>0</v>
      </c>
    </row>
    <row r="32" spans="1:9" s="38" customFormat="1" ht="12.75">
      <c r="A32" s="21" t="s">
        <v>43</v>
      </c>
      <c r="B32" s="21"/>
      <c r="C32" s="22" t="s">
        <v>13</v>
      </c>
      <c r="D32" s="22" t="s">
        <v>40</v>
      </c>
      <c r="E32" s="22" t="s">
        <v>44</v>
      </c>
      <c r="F32" s="22"/>
      <c r="G32" s="23">
        <f>SUM(G33)</f>
        <v>50</v>
      </c>
      <c r="H32" s="23">
        <v>0</v>
      </c>
      <c r="I32" s="23">
        <v>0</v>
      </c>
    </row>
    <row r="33" spans="1:9" s="38" customFormat="1" ht="12.75">
      <c r="A33" s="24" t="s">
        <v>45</v>
      </c>
      <c r="B33" s="24"/>
      <c r="C33" s="25" t="s">
        <v>13</v>
      </c>
      <c r="D33" s="25" t="s">
        <v>40</v>
      </c>
      <c r="E33" s="25" t="s">
        <v>44</v>
      </c>
      <c r="F33" s="25" t="s">
        <v>46</v>
      </c>
      <c r="G33" s="26">
        <v>50</v>
      </c>
      <c r="H33" s="26">
        <v>0</v>
      </c>
      <c r="I33" s="26">
        <v>0</v>
      </c>
    </row>
    <row r="34" spans="1:9" s="38" customFormat="1" ht="12.75">
      <c r="A34" s="40" t="s">
        <v>47</v>
      </c>
      <c r="B34" s="40"/>
      <c r="C34" s="41" t="s">
        <v>13</v>
      </c>
      <c r="D34" s="41" t="s">
        <v>48</v>
      </c>
      <c r="E34" s="41"/>
      <c r="F34" s="41"/>
      <c r="G34" s="42">
        <f>SUM(G35)+G39</f>
        <v>22</v>
      </c>
      <c r="H34" s="42">
        <f>H38+H42</f>
        <v>19.5</v>
      </c>
      <c r="I34" s="42">
        <v>97.5</v>
      </c>
    </row>
    <row r="35" spans="1:9" s="38" customFormat="1" ht="23.25">
      <c r="A35" s="43" t="s">
        <v>49</v>
      </c>
      <c r="B35" s="43"/>
      <c r="C35" s="35" t="s">
        <v>13</v>
      </c>
      <c r="D35" s="35" t="s">
        <v>48</v>
      </c>
      <c r="E35" s="35" t="s">
        <v>50</v>
      </c>
      <c r="F35" s="35"/>
      <c r="G35" s="23">
        <f>G36</f>
        <v>20</v>
      </c>
      <c r="H35" s="37">
        <v>17.6</v>
      </c>
      <c r="I35" s="37">
        <v>88</v>
      </c>
    </row>
    <row r="36" spans="1:9" s="45" customFormat="1" ht="34.5">
      <c r="A36" s="43" t="s">
        <v>51</v>
      </c>
      <c r="B36" s="43"/>
      <c r="C36" s="35" t="s">
        <v>13</v>
      </c>
      <c r="D36" s="35" t="s">
        <v>48</v>
      </c>
      <c r="E36" s="35" t="s">
        <v>52</v>
      </c>
      <c r="F36" s="35"/>
      <c r="G36" s="23">
        <f>SUM(G37)</f>
        <v>20</v>
      </c>
      <c r="H36" s="44">
        <v>17.6</v>
      </c>
      <c r="I36" s="23">
        <v>88</v>
      </c>
    </row>
    <row r="37" spans="1:9" s="38" customFormat="1" ht="23.25">
      <c r="A37" s="43" t="s">
        <v>53</v>
      </c>
      <c r="B37" s="43"/>
      <c r="C37" s="35" t="s">
        <v>13</v>
      </c>
      <c r="D37" s="35" t="s">
        <v>48</v>
      </c>
      <c r="E37" s="35" t="s">
        <v>54</v>
      </c>
      <c r="F37" s="35"/>
      <c r="G37" s="23">
        <f>SUM(G38)</f>
        <v>20</v>
      </c>
      <c r="H37" s="44">
        <v>17.6</v>
      </c>
      <c r="I37" s="23">
        <v>88</v>
      </c>
    </row>
    <row r="38" spans="1:9" s="38" customFormat="1" ht="23.25">
      <c r="A38" s="24" t="s">
        <v>20</v>
      </c>
      <c r="B38" s="24"/>
      <c r="C38" s="25" t="s">
        <v>13</v>
      </c>
      <c r="D38" s="25" t="s">
        <v>48</v>
      </c>
      <c r="E38" s="25" t="s">
        <v>54</v>
      </c>
      <c r="F38" s="25" t="s">
        <v>21</v>
      </c>
      <c r="G38" s="26">
        <v>20</v>
      </c>
      <c r="H38" s="46">
        <v>17.6</v>
      </c>
      <c r="I38" s="26">
        <v>88</v>
      </c>
    </row>
    <row r="39" spans="1:9" s="38" customFormat="1" ht="23.25">
      <c r="A39" s="21" t="s">
        <v>55</v>
      </c>
      <c r="B39" s="24"/>
      <c r="C39" s="22" t="s">
        <v>13</v>
      </c>
      <c r="D39" s="22" t="s">
        <v>48</v>
      </c>
      <c r="E39" s="22" t="s">
        <v>56</v>
      </c>
      <c r="F39" s="25"/>
      <c r="G39" s="23">
        <f>SUM(G40)</f>
        <v>2</v>
      </c>
      <c r="H39" s="44">
        <v>1.9</v>
      </c>
      <c r="I39" s="23">
        <v>95</v>
      </c>
    </row>
    <row r="40" spans="1:9" s="38" customFormat="1" ht="12.75">
      <c r="A40" s="21" t="s">
        <v>57</v>
      </c>
      <c r="B40" s="21"/>
      <c r="C40" s="22" t="s">
        <v>13</v>
      </c>
      <c r="D40" s="22" t="s">
        <v>48</v>
      </c>
      <c r="E40" s="22" t="s">
        <v>58</v>
      </c>
      <c r="F40" s="22"/>
      <c r="G40" s="23">
        <f>SUM(G41)</f>
        <v>2</v>
      </c>
      <c r="H40" s="47">
        <v>1.9</v>
      </c>
      <c r="I40" s="37">
        <v>95</v>
      </c>
    </row>
    <row r="41" spans="1:9" s="38" customFormat="1" ht="12.75">
      <c r="A41" s="48" t="s">
        <v>59</v>
      </c>
      <c r="B41" s="48"/>
      <c r="C41" s="49" t="s">
        <v>13</v>
      </c>
      <c r="D41" s="49" t="s">
        <v>48</v>
      </c>
      <c r="E41" s="49" t="s">
        <v>60</v>
      </c>
      <c r="F41" s="49"/>
      <c r="G41" s="50">
        <f>SUM(G42)</f>
        <v>2</v>
      </c>
      <c r="H41" s="44">
        <v>1.9</v>
      </c>
      <c r="I41" s="23">
        <v>95</v>
      </c>
    </row>
    <row r="42" spans="1:9" s="38" customFormat="1" ht="23.25">
      <c r="A42" s="24" t="s">
        <v>20</v>
      </c>
      <c r="B42" s="24"/>
      <c r="C42" s="25" t="s">
        <v>13</v>
      </c>
      <c r="D42" s="25" t="s">
        <v>48</v>
      </c>
      <c r="E42" s="25" t="s">
        <v>60</v>
      </c>
      <c r="F42" s="25" t="s">
        <v>21</v>
      </c>
      <c r="G42" s="26">
        <v>2</v>
      </c>
      <c r="H42" s="46">
        <v>1.9</v>
      </c>
      <c r="I42" s="26">
        <v>95</v>
      </c>
    </row>
    <row r="43" spans="1:9" s="38" customFormat="1" ht="12.75">
      <c r="A43" s="24"/>
      <c r="B43" s="24"/>
      <c r="C43" s="25"/>
      <c r="D43" s="25"/>
      <c r="E43" s="25"/>
      <c r="F43" s="25"/>
      <c r="G43" s="26"/>
      <c r="H43" s="44"/>
      <c r="I43" s="44"/>
    </row>
    <row r="44" spans="1:9" s="38" customFormat="1" ht="12.75">
      <c r="A44" s="51" t="s">
        <v>61</v>
      </c>
      <c r="B44" s="51"/>
      <c r="C44" s="13" t="s">
        <v>15</v>
      </c>
      <c r="D44" s="13"/>
      <c r="E44" s="13"/>
      <c r="F44" s="13"/>
      <c r="G44" s="14">
        <f>SUM(G45)</f>
        <v>185</v>
      </c>
      <c r="H44" s="52">
        <v>152.3</v>
      </c>
      <c r="I44" s="52">
        <v>82.3</v>
      </c>
    </row>
    <row r="45" spans="1:9" s="38" customFormat="1" ht="12.75">
      <c r="A45" s="53" t="s">
        <v>62</v>
      </c>
      <c r="B45" s="53"/>
      <c r="C45" s="18" t="s">
        <v>15</v>
      </c>
      <c r="D45" s="18" t="s">
        <v>24</v>
      </c>
      <c r="E45" s="18"/>
      <c r="F45" s="18"/>
      <c r="G45" s="19">
        <f>SUM(G46)</f>
        <v>185</v>
      </c>
      <c r="H45" s="53">
        <v>152.3</v>
      </c>
      <c r="I45" s="53">
        <v>82.3</v>
      </c>
    </row>
    <row r="46" spans="1:9" s="38" customFormat="1" ht="23.25">
      <c r="A46" s="21" t="s">
        <v>63</v>
      </c>
      <c r="B46" s="21"/>
      <c r="C46" s="22" t="s">
        <v>15</v>
      </c>
      <c r="D46" s="22" t="s">
        <v>24</v>
      </c>
      <c r="E46" s="22" t="s">
        <v>64</v>
      </c>
      <c r="F46" s="22"/>
      <c r="G46" s="23">
        <f>SUM(G47)</f>
        <v>185</v>
      </c>
      <c r="H46" s="47">
        <v>152.3</v>
      </c>
      <c r="I46" s="47">
        <v>82.3</v>
      </c>
    </row>
    <row r="47" spans="1:9" s="38" customFormat="1" ht="23.25">
      <c r="A47" s="21" t="s">
        <v>65</v>
      </c>
      <c r="B47" s="21"/>
      <c r="C47" s="22" t="s">
        <v>15</v>
      </c>
      <c r="D47" s="22" t="s">
        <v>24</v>
      </c>
      <c r="E47" s="22" t="s">
        <v>66</v>
      </c>
      <c r="F47" s="22"/>
      <c r="G47" s="23">
        <f>SUM(G48)</f>
        <v>185</v>
      </c>
      <c r="H47" s="44">
        <v>152.3</v>
      </c>
      <c r="I47" s="44">
        <v>82.3</v>
      </c>
    </row>
    <row r="48" spans="1:9" s="38" customFormat="1" ht="23.25">
      <c r="A48" s="24" t="s">
        <v>20</v>
      </c>
      <c r="B48" s="24"/>
      <c r="C48" s="25" t="s">
        <v>15</v>
      </c>
      <c r="D48" s="25" t="s">
        <v>24</v>
      </c>
      <c r="E48" s="25" t="s">
        <v>66</v>
      </c>
      <c r="F48" s="25" t="s">
        <v>21</v>
      </c>
      <c r="G48" s="26">
        <v>185</v>
      </c>
      <c r="H48" s="46">
        <v>152.3</v>
      </c>
      <c r="I48" s="46">
        <v>82.3</v>
      </c>
    </row>
    <row r="49" spans="1:9" s="38" customFormat="1" ht="12.75">
      <c r="A49" s="54"/>
      <c r="B49" s="54"/>
      <c r="C49" s="25"/>
      <c r="D49" s="25"/>
      <c r="E49" s="25"/>
      <c r="F49" s="25"/>
      <c r="G49" s="26"/>
      <c r="H49" s="26"/>
      <c r="I49" s="26"/>
    </row>
    <row r="50" spans="1:9" ht="23.25">
      <c r="A50" s="12" t="s">
        <v>67</v>
      </c>
      <c r="B50" s="12"/>
      <c r="C50" s="13" t="s">
        <v>24</v>
      </c>
      <c r="D50" s="13"/>
      <c r="E50" s="13"/>
      <c r="F50" s="13"/>
      <c r="G50" s="14">
        <f>SUM(G51,G60)</f>
        <v>139</v>
      </c>
      <c r="H50" s="14">
        <f>H51+H60</f>
        <v>64.9</v>
      </c>
      <c r="I50" s="51">
        <v>46.7</v>
      </c>
    </row>
    <row r="51" spans="1:9" ht="34.5">
      <c r="A51" s="17" t="s">
        <v>68</v>
      </c>
      <c r="B51" s="17"/>
      <c r="C51" s="55" t="s">
        <v>24</v>
      </c>
      <c r="D51" s="55" t="s">
        <v>69</v>
      </c>
      <c r="E51" s="55"/>
      <c r="F51" s="55"/>
      <c r="G51" s="56">
        <f>SUM(G52,G58)</f>
        <v>70</v>
      </c>
      <c r="H51" s="19">
        <f>H52+H57</f>
        <v>33.900000000000006</v>
      </c>
      <c r="I51" s="53">
        <v>48.5</v>
      </c>
    </row>
    <row r="52" spans="1:9" s="33" customFormat="1" ht="34.5">
      <c r="A52" s="21" t="s">
        <v>70</v>
      </c>
      <c r="B52" s="21"/>
      <c r="C52" s="57" t="s">
        <v>24</v>
      </c>
      <c r="D52" s="57" t="s">
        <v>69</v>
      </c>
      <c r="E52" s="57" t="s">
        <v>71</v>
      </c>
      <c r="F52" s="57"/>
      <c r="G52" s="58">
        <f>G54+G56</f>
        <v>49</v>
      </c>
      <c r="H52" s="44">
        <f>H54+H56</f>
        <v>31.400000000000002</v>
      </c>
      <c r="I52" s="44">
        <v>64.3</v>
      </c>
    </row>
    <row r="53" spans="1:9" s="33" customFormat="1" ht="34.5">
      <c r="A53" s="21" t="s">
        <v>72</v>
      </c>
      <c r="B53" s="21"/>
      <c r="C53" s="57" t="s">
        <v>24</v>
      </c>
      <c r="D53" s="57" t="s">
        <v>69</v>
      </c>
      <c r="E53" s="57" t="s">
        <v>73</v>
      </c>
      <c r="F53" s="57"/>
      <c r="G53" s="58">
        <f>G54</f>
        <v>25</v>
      </c>
      <c r="H53" s="44">
        <v>22.6</v>
      </c>
      <c r="I53" s="44">
        <v>90.4</v>
      </c>
    </row>
    <row r="54" spans="1:9" s="38" customFormat="1" ht="23.25">
      <c r="A54" s="24" t="s">
        <v>20</v>
      </c>
      <c r="B54" s="24"/>
      <c r="C54" s="59" t="s">
        <v>24</v>
      </c>
      <c r="D54" s="59" t="s">
        <v>69</v>
      </c>
      <c r="E54" s="59" t="s">
        <v>73</v>
      </c>
      <c r="F54" s="59" t="s">
        <v>21</v>
      </c>
      <c r="G54" s="60">
        <v>25</v>
      </c>
      <c r="H54" s="46">
        <v>22.6</v>
      </c>
      <c r="I54" s="46">
        <v>90.4</v>
      </c>
    </row>
    <row r="55" spans="1:9" s="33" customFormat="1" ht="34.5">
      <c r="A55" s="21" t="s">
        <v>74</v>
      </c>
      <c r="B55" s="21"/>
      <c r="C55" s="57" t="s">
        <v>24</v>
      </c>
      <c r="D55" s="57" t="s">
        <v>69</v>
      </c>
      <c r="E55" s="57" t="s">
        <v>75</v>
      </c>
      <c r="F55" s="57"/>
      <c r="G55" s="58">
        <f>SUM(G56)</f>
        <v>24</v>
      </c>
      <c r="H55" s="44">
        <v>8.8</v>
      </c>
      <c r="I55" s="44">
        <v>36.7</v>
      </c>
    </row>
    <row r="56" spans="1:9" s="45" customFormat="1" ht="23.25">
      <c r="A56" s="24" t="s">
        <v>20</v>
      </c>
      <c r="B56" s="24"/>
      <c r="C56" s="59" t="s">
        <v>24</v>
      </c>
      <c r="D56" s="59" t="s">
        <v>69</v>
      </c>
      <c r="E56" s="59" t="s">
        <v>75</v>
      </c>
      <c r="F56" s="59" t="s">
        <v>21</v>
      </c>
      <c r="G56" s="60">
        <v>24</v>
      </c>
      <c r="H56" s="46">
        <v>8.8</v>
      </c>
      <c r="I56" s="46">
        <v>36.7</v>
      </c>
    </row>
    <row r="57" spans="1:9" ht="12.75">
      <c r="A57" s="21" t="s">
        <v>76</v>
      </c>
      <c r="B57" s="24"/>
      <c r="C57" s="57" t="s">
        <v>24</v>
      </c>
      <c r="D57" s="57" t="s">
        <v>69</v>
      </c>
      <c r="E57" s="57" t="s">
        <v>77</v>
      </c>
      <c r="F57" s="57"/>
      <c r="G57" s="58">
        <f>SUM(G58)</f>
        <v>21</v>
      </c>
      <c r="H57" s="53">
        <v>2.5</v>
      </c>
      <c r="I57" s="53">
        <v>11.9</v>
      </c>
    </row>
    <row r="58" spans="1:9" s="38" customFormat="1" ht="23.25">
      <c r="A58" s="21" t="s">
        <v>78</v>
      </c>
      <c r="B58" s="21"/>
      <c r="C58" s="57" t="s">
        <v>24</v>
      </c>
      <c r="D58" s="57" t="s">
        <v>69</v>
      </c>
      <c r="E58" s="57" t="s">
        <v>79</v>
      </c>
      <c r="F58" s="57"/>
      <c r="G58" s="58">
        <f>SUM(G59)</f>
        <v>21</v>
      </c>
      <c r="H58" s="44">
        <v>2.5</v>
      </c>
      <c r="I58" s="44">
        <v>11.9</v>
      </c>
    </row>
    <row r="59" spans="1:9" s="33" customFormat="1" ht="23.25">
      <c r="A59" s="24" t="s">
        <v>20</v>
      </c>
      <c r="B59" s="24"/>
      <c r="C59" s="59" t="s">
        <v>24</v>
      </c>
      <c r="D59" s="59" t="s">
        <v>69</v>
      </c>
      <c r="E59" s="59" t="s">
        <v>79</v>
      </c>
      <c r="F59" s="59" t="s">
        <v>21</v>
      </c>
      <c r="G59" s="60">
        <v>21</v>
      </c>
      <c r="H59" s="46">
        <v>2.5</v>
      </c>
      <c r="I59" s="46">
        <v>11.9</v>
      </c>
    </row>
    <row r="60" spans="1:9" s="33" customFormat="1" ht="23.25">
      <c r="A60" s="17" t="s">
        <v>80</v>
      </c>
      <c r="B60" s="17"/>
      <c r="C60" s="55" t="s">
        <v>24</v>
      </c>
      <c r="D60" s="55" t="s">
        <v>48</v>
      </c>
      <c r="E60" s="55"/>
      <c r="F60" s="55"/>
      <c r="G60" s="56">
        <f>SUM(G61)</f>
        <v>69</v>
      </c>
      <c r="H60" s="42">
        <v>31</v>
      </c>
      <c r="I60" s="61">
        <v>44.9</v>
      </c>
    </row>
    <row r="61" spans="1:9" s="33" customFormat="1" ht="34.5" customHeight="1">
      <c r="A61" s="21" t="s">
        <v>81</v>
      </c>
      <c r="B61" s="21"/>
      <c r="C61" s="57" t="s">
        <v>24</v>
      </c>
      <c r="D61" s="57" t="s">
        <v>48</v>
      </c>
      <c r="E61" s="57" t="s">
        <v>82</v>
      </c>
      <c r="F61" s="57"/>
      <c r="G61" s="58">
        <f>SUM(G62+G64)</f>
        <v>69</v>
      </c>
      <c r="H61" s="23">
        <f>H63+H65</f>
        <v>31</v>
      </c>
      <c r="I61" s="44">
        <v>44.9</v>
      </c>
    </row>
    <row r="62" spans="1:9" s="33" customFormat="1" ht="12.75" customHeight="1">
      <c r="A62" s="21" t="s">
        <v>83</v>
      </c>
      <c r="B62" s="21"/>
      <c r="C62" s="22" t="s">
        <v>24</v>
      </c>
      <c r="D62" s="22" t="s">
        <v>48</v>
      </c>
      <c r="E62" s="57" t="s">
        <v>84</v>
      </c>
      <c r="F62" s="57"/>
      <c r="G62" s="23">
        <f>SUM(G63)</f>
        <v>42</v>
      </c>
      <c r="H62" s="23">
        <v>31</v>
      </c>
      <c r="I62" s="44">
        <v>73.8</v>
      </c>
    </row>
    <row r="63" spans="1:9" s="33" customFormat="1" ht="24" customHeight="1">
      <c r="A63" s="24" t="s">
        <v>20</v>
      </c>
      <c r="B63" s="24"/>
      <c r="C63" s="25" t="s">
        <v>24</v>
      </c>
      <c r="D63" s="25" t="s">
        <v>48</v>
      </c>
      <c r="E63" s="59" t="s">
        <v>84</v>
      </c>
      <c r="F63" s="59" t="s">
        <v>21</v>
      </c>
      <c r="G63" s="26">
        <v>42</v>
      </c>
      <c r="H63" s="26">
        <v>31</v>
      </c>
      <c r="I63" s="46">
        <v>73.8</v>
      </c>
    </row>
    <row r="64" spans="1:9" s="38" customFormat="1" ht="34.5">
      <c r="A64" s="21" t="s">
        <v>85</v>
      </c>
      <c r="B64" s="24"/>
      <c r="C64" s="57" t="s">
        <v>24</v>
      </c>
      <c r="D64" s="57" t="s">
        <v>48</v>
      </c>
      <c r="E64" s="57" t="s">
        <v>86</v>
      </c>
      <c r="F64" s="59"/>
      <c r="G64" s="37">
        <f>SUM(G65)</f>
        <v>27</v>
      </c>
      <c r="H64" s="37">
        <v>0</v>
      </c>
      <c r="I64" s="47">
        <v>0</v>
      </c>
    </row>
    <row r="65" spans="1:9" s="38" customFormat="1" ht="23.25">
      <c r="A65" s="24" t="s">
        <v>20</v>
      </c>
      <c r="B65" s="24"/>
      <c r="C65" s="25" t="s">
        <v>24</v>
      </c>
      <c r="D65" s="25" t="s">
        <v>48</v>
      </c>
      <c r="E65" s="59" t="s">
        <v>86</v>
      </c>
      <c r="F65" s="59" t="s">
        <v>21</v>
      </c>
      <c r="G65" s="26">
        <v>27</v>
      </c>
      <c r="H65" s="26">
        <v>0</v>
      </c>
      <c r="I65" s="46">
        <v>0</v>
      </c>
    </row>
    <row r="66" spans="1:9" ht="12.75">
      <c r="A66" s="24"/>
      <c r="B66" s="24"/>
      <c r="C66" s="25"/>
      <c r="D66" s="25"/>
      <c r="E66" s="59"/>
      <c r="F66" s="59"/>
      <c r="G66" s="26"/>
      <c r="H66" s="19"/>
      <c r="I66" s="19"/>
    </row>
    <row r="67" spans="1:9" ht="12.75">
      <c r="A67" s="12" t="s">
        <v>87</v>
      </c>
      <c r="B67" s="12"/>
      <c r="C67" s="13" t="s">
        <v>30</v>
      </c>
      <c r="D67" s="13"/>
      <c r="E67" s="13"/>
      <c r="F67" s="13"/>
      <c r="G67" s="14">
        <f>G68</f>
        <v>371</v>
      </c>
      <c r="H67" s="14">
        <v>350</v>
      </c>
      <c r="I67" s="14">
        <v>94.3</v>
      </c>
    </row>
    <row r="68" spans="1:9" s="33" customFormat="1" ht="12.75">
      <c r="A68" s="17" t="s">
        <v>88</v>
      </c>
      <c r="B68" s="24"/>
      <c r="C68" s="41" t="s">
        <v>30</v>
      </c>
      <c r="D68" s="41" t="s">
        <v>89</v>
      </c>
      <c r="E68" s="25"/>
      <c r="F68" s="25"/>
      <c r="G68" s="42">
        <f>G69</f>
        <v>371</v>
      </c>
      <c r="H68" s="19">
        <v>350</v>
      </c>
      <c r="I68" s="19">
        <v>94.3</v>
      </c>
    </row>
    <row r="69" spans="1:9" s="38" customFormat="1" ht="23.25">
      <c r="A69" s="21" t="s">
        <v>90</v>
      </c>
      <c r="B69" s="62"/>
      <c r="C69" s="41" t="s">
        <v>30</v>
      </c>
      <c r="D69" s="41" t="s">
        <v>89</v>
      </c>
      <c r="E69" s="35" t="s">
        <v>91</v>
      </c>
      <c r="F69" s="63"/>
      <c r="G69" s="37">
        <f>G70</f>
        <v>371</v>
      </c>
      <c r="H69" s="37">
        <v>350</v>
      </c>
      <c r="I69" s="37">
        <v>94.3</v>
      </c>
    </row>
    <row r="70" spans="1:9" s="38" customFormat="1" ht="23.25">
      <c r="A70" s="21" t="s">
        <v>92</v>
      </c>
      <c r="B70" s="24"/>
      <c r="C70" s="35" t="s">
        <v>30</v>
      </c>
      <c r="D70" s="35" t="s">
        <v>89</v>
      </c>
      <c r="E70" s="35" t="s">
        <v>93</v>
      </c>
      <c r="F70" s="25"/>
      <c r="G70" s="37">
        <f>G71</f>
        <v>371</v>
      </c>
      <c r="H70" s="37">
        <v>350</v>
      </c>
      <c r="I70" s="37">
        <v>94.3</v>
      </c>
    </row>
    <row r="71" spans="1:9" s="38" customFormat="1" ht="23.25">
      <c r="A71" s="21" t="s">
        <v>92</v>
      </c>
      <c r="B71" s="24"/>
      <c r="C71" s="35" t="s">
        <v>30</v>
      </c>
      <c r="D71" s="35" t="s">
        <v>89</v>
      </c>
      <c r="E71" s="35" t="s">
        <v>94</v>
      </c>
      <c r="F71" s="25"/>
      <c r="G71" s="37">
        <f>G72</f>
        <v>371</v>
      </c>
      <c r="H71" s="23">
        <v>350</v>
      </c>
      <c r="I71" s="23">
        <v>94.3</v>
      </c>
    </row>
    <row r="72" spans="1:9" s="38" customFormat="1" ht="23.25">
      <c r="A72" s="24" t="s">
        <v>20</v>
      </c>
      <c r="B72" s="24"/>
      <c r="C72" s="25" t="s">
        <v>30</v>
      </c>
      <c r="D72" s="25" t="s">
        <v>89</v>
      </c>
      <c r="E72" s="59" t="s">
        <v>94</v>
      </c>
      <c r="F72" s="59" t="s">
        <v>21</v>
      </c>
      <c r="G72" s="26">
        <v>371</v>
      </c>
      <c r="H72" s="26">
        <v>350</v>
      </c>
      <c r="I72" s="26">
        <v>94.3</v>
      </c>
    </row>
    <row r="73" spans="1:9" s="38" customFormat="1" ht="12.75">
      <c r="A73" s="24"/>
      <c r="B73" s="24"/>
      <c r="C73" s="25"/>
      <c r="D73" s="25"/>
      <c r="E73" s="59"/>
      <c r="F73" s="59"/>
      <c r="G73" s="26"/>
      <c r="H73" s="23"/>
      <c r="I73" s="23"/>
    </row>
    <row r="74" spans="1:9" s="38" customFormat="1" ht="12.75">
      <c r="A74" s="51" t="s">
        <v>95</v>
      </c>
      <c r="B74" s="51"/>
      <c r="C74" s="13" t="s">
        <v>96</v>
      </c>
      <c r="D74" s="13"/>
      <c r="E74" s="13"/>
      <c r="F74" s="13"/>
      <c r="G74" s="14">
        <f>G75</f>
        <v>12469</v>
      </c>
      <c r="H74" s="14">
        <f>H75</f>
        <v>11113.5</v>
      </c>
      <c r="I74" s="14">
        <v>89.1</v>
      </c>
    </row>
    <row r="75" spans="1:9" s="38" customFormat="1" ht="12.75">
      <c r="A75" s="17" t="s">
        <v>97</v>
      </c>
      <c r="B75" s="17"/>
      <c r="C75" s="18" t="s">
        <v>96</v>
      </c>
      <c r="D75" s="18" t="s">
        <v>24</v>
      </c>
      <c r="E75" s="18"/>
      <c r="F75" s="18"/>
      <c r="G75" s="19">
        <f>SUM(G76)</f>
        <v>12469</v>
      </c>
      <c r="H75" s="42">
        <f>H76</f>
        <v>11113.5</v>
      </c>
      <c r="I75" s="42">
        <v>89.1</v>
      </c>
    </row>
    <row r="76" spans="1:9" s="38" customFormat="1" ht="12.75">
      <c r="A76" s="21" t="s">
        <v>97</v>
      </c>
      <c r="B76" s="21"/>
      <c r="C76" s="22" t="s">
        <v>96</v>
      </c>
      <c r="D76" s="22" t="s">
        <v>24</v>
      </c>
      <c r="E76" s="22" t="s">
        <v>98</v>
      </c>
      <c r="F76" s="22"/>
      <c r="G76" s="23">
        <f>G77+G79+G81+G83+G85</f>
        <v>12469</v>
      </c>
      <c r="H76" s="37">
        <f>H78+H80+H82+H84+H86</f>
        <v>11113.5</v>
      </c>
      <c r="I76" s="37">
        <v>89.1</v>
      </c>
    </row>
    <row r="77" spans="1:9" s="38" customFormat="1" ht="12.75">
      <c r="A77" s="21" t="s">
        <v>99</v>
      </c>
      <c r="B77" s="21"/>
      <c r="C77" s="22" t="s">
        <v>96</v>
      </c>
      <c r="D77" s="22" t="s">
        <v>24</v>
      </c>
      <c r="E77" s="22" t="s">
        <v>100</v>
      </c>
      <c r="F77" s="22"/>
      <c r="G77" s="23">
        <f>SUM(G78)</f>
        <v>2576</v>
      </c>
      <c r="H77" s="37">
        <v>2271.8</v>
      </c>
      <c r="I77" s="37">
        <v>88.2</v>
      </c>
    </row>
    <row r="78" spans="1:9" s="38" customFormat="1" ht="23.25">
      <c r="A78" s="24" t="s">
        <v>20</v>
      </c>
      <c r="B78" s="64"/>
      <c r="C78" s="25" t="s">
        <v>96</v>
      </c>
      <c r="D78" s="25" t="s">
        <v>24</v>
      </c>
      <c r="E78" s="25" t="s">
        <v>101</v>
      </c>
      <c r="F78" s="25" t="s">
        <v>21</v>
      </c>
      <c r="G78" s="26">
        <v>2576</v>
      </c>
      <c r="H78" s="26">
        <v>2271.8</v>
      </c>
      <c r="I78" s="26">
        <v>88.2</v>
      </c>
    </row>
    <row r="79" spans="1:9" s="38" customFormat="1" ht="12.75">
      <c r="A79" s="21" t="s">
        <v>102</v>
      </c>
      <c r="B79" s="21"/>
      <c r="C79" s="22" t="s">
        <v>96</v>
      </c>
      <c r="D79" s="22" t="s">
        <v>24</v>
      </c>
      <c r="E79" s="22" t="s">
        <v>103</v>
      </c>
      <c r="F79" s="22"/>
      <c r="G79" s="23">
        <f>SUM(G80)</f>
        <v>4600</v>
      </c>
      <c r="H79" s="37">
        <v>4081.9</v>
      </c>
      <c r="I79" s="37">
        <v>88.7</v>
      </c>
    </row>
    <row r="80" spans="1:9" s="39" customFormat="1" ht="23.25">
      <c r="A80" s="24" t="s">
        <v>20</v>
      </c>
      <c r="B80" s="64"/>
      <c r="C80" s="25" t="s">
        <v>96</v>
      </c>
      <c r="D80" s="25" t="s">
        <v>24</v>
      </c>
      <c r="E80" s="25" t="s">
        <v>104</v>
      </c>
      <c r="F80" s="25" t="s">
        <v>21</v>
      </c>
      <c r="G80" s="26">
        <v>4600</v>
      </c>
      <c r="H80" s="26">
        <v>4081.9</v>
      </c>
      <c r="I80" s="26">
        <v>88.7</v>
      </c>
    </row>
    <row r="81" spans="1:9" s="38" customFormat="1" ht="12.75">
      <c r="A81" s="21" t="s">
        <v>105</v>
      </c>
      <c r="B81" s="21"/>
      <c r="C81" s="22" t="s">
        <v>96</v>
      </c>
      <c r="D81" s="22" t="s">
        <v>24</v>
      </c>
      <c r="E81" s="22" t="s">
        <v>106</v>
      </c>
      <c r="F81" s="22"/>
      <c r="G81" s="23">
        <f>SUM(G82)</f>
        <v>290</v>
      </c>
      <c r="H81" s="37">
        <v>289.7</v>
      </c>
      <c r="I81" s="37">
        <v>99.8</v>
      </c>
    </row>
    <row r="82" spans="1:9" s="38" customFormat="1" ht="23.25">
      <c r="A82" s="24" t="s">
        <v>20</v>
      </c>
      <c r="B82" s="64"/>
      <c r="C82" s="25" t="s">
        <v>96</v>
      </c>
      <c r="D82" s="25" t="s">
        <v>24</v>
      </c>
      <c r="E82" s="25" t="s">
        <v>107</v>
      </c>
      <c r="F82" s="25" t="s">
        <v>21</v>
      </c>
      <c r="G82" s="26">
        <v>290</v>
      </c>
      <c r="H82" s="26">
        <v>289.7</v>
      </c>
      <c r="I82" s="26">
        <v>99.8</v>
      </c>
    </row>
    <row r="83" spans="1:9" s="38" customFormat="1" ht="12.75">
      <c r="A83" s="21" t="s">
        <v>108</v>
      </c>
      <c r="B83" s="21"/>
      <c r="C83" s="22" t="s">
        <v>96</v>
      </c>
      <c r="D83" s="22" t="s">
        <v>24</v>
      </c>
      <c r="E83" s="22" t="s">
        <v>109</v>
      </c>
      <c r="F83" s="22"/>
      <c r="G83" s="23">
        <f>SUM(G84)</f>
        <v>400</v>
      </c>
      <c r="H83" s="37">
        <v>133.5</v>
      </c>
      <c r="I83" s="37">
        <v>33.4</v>
      </c>
    </row>
    <row r="84" spans="1:9" s="38" customFormat="1" ht="23.25">
      <c r="A84" s="24" t="s">
        <v>20</v>
      </c>
      <c r="B84" s="64"/>
      <c r="C84" s="25" t="s">
        <v>96</v>
      </c>
      <c r="D84" s="25" t="s">
        <v>24</v>
      </c>
      <c r="E84" s="25" t="s">
        <v>110</v>
      </c>
      <c r="F84" s="25" t="s">
        <v>21</v>
      </c>
      <c r="G84" s="26">
        <v>400</v>
      </c>
      <c r="H84" s="26">
        <v>133.5</v>
      </c>
      <c r="I84" s="26">
        <v>33.4</v>
      </c>
    </row>
    <row r="85" spans="1:9" s="38" customFormat="1" ht="23.25">
      <c r="A85" s="21" t="s">
        <v>111</v>
      </c>
      <c r="B85" s="21"/>
      <c r="C85" s="22" t="s">
        <v>96</v>
      </c>
      <c r="D85" s="22" t="s">
        <v>24</v>
      </c>
      <c r="E85" s="22" t="s">
        <v>112</v>
      </c>
      <c r="F85" s="22"/>
      <c r="G85" s="23">
        <f>SUM(G86)</f>
        <v>4603</v>
      </c>
      <c r="H85" s="37">
        <v>4336.6</v>
      </c>
      <c r="I85" s="37">
        <v>94.2</v>
      </c>
    </row>
    <row r="86" spans="1:9" ht="23.25">
      <c r="A86" s="24" t="s">
        <v>20</v>
      </c>
      <c r="B86" s="64"/>
      <c r="C86" s="25" t="s">
        <v>96</v>
      </c>
      <c r="D86" s="25" t="s">
        <v>24</v>
      </c>
      <c r="E86" s="25" t="s">
        <v>113</v>
      </c>
      <c r="F86" s="25" t="s">
        <v>21</v>
      </c>
      <c r="G86" s="26">
        <v>4603</v>
      </c>
      <c r="H86" s="26">
        <v>4336.6</v>
      </c>
      <c r="I86" s="46">
        <v>94.2</v>
      </c>
    </row>
    <row r="87" spans="1:9" ht="12.75">
      <c r="A87" s="54"/>
      <c r="B87" s="54"/>
      <c r="C87" s="25"/>
      <c r="D87" s="25"/>
      <c r="E87" s="25"/>
      <c r="F87" s="25"/>
      <c r="G87" s="26"/>
      <c r="H87" s="65"/>
      <c r="I87" s="66"/>
    </row>
    <row r="88" spans="1:9" ht="12.75">
      <c r="A88" s="51" t="s">
        <v>114</v>
      </c>
      <c r="B88" s="51"/>
      <c r="C88" s="13" t="s">
        <v>115</v>
      </c>
      <c r="D88" s="13"/>
      <c r="E88" s="13"/>
      <c r="F88" s="13"/>
      <c r="G88" s="14">
        <f>SUM(G89)</f>
        <v>39</v>
      </c>
      <c r="H88" s="67">
        <v>0</v>
      </c>
      <c r="I88" s="14">
        <v>0</v>
      </c>
    </row>
    <row r="89" spans="1:9" ht="12.75">
      <c r="A89" s="53" t="s">
        <v>116</v>
      </c>
      <c r="B89" s="53"/>
      <c r="C89" s="18" t="s">
        <v>115</v>
      </c>
      <c r="D89" s="18" t="s">
        <v>115</v>
      </c>
      <c r="E89" s="18"/>
      <c r="F89" s="18"/>
      <c r="G89" s="19">
        <f>SUM(G90)</f>
        <v>39</v>
      </c>
      <c r="H89" s="19">
        <v>0</v>
      </c>
      <c r="I89" s="19">
        <v>0</v>
      </c>
    </row>
    <row r="90" spans="1:9" ht="12.75">
      <c r="A90" s="21" t="s">
        <v>117</v>
      </c>
      <c r="B90" s="21"/>
      <c r="C90" s="22" t="s">
        <v>115</v>
      </c>
      <c r="D90" s="22" t="s">
        <v>115</v>
      </c>
      <c r="E90" s="22" t="s">
        <v>118</v>
      </c>
      <c r="F90" s="22"/>
      <c r="G90" s="23">
        <f>SUM(G91)</f>
        <v>39</v>
      </c>
      <c r="H90" s="23">
        <v>0</v>
      </c>
      <c r="I90" s="23">
        <v>0</v>
      </c>
    </row>
    <row r="91" spans="1:9" ht="12.75">
      <c r="A91" s="21" t="s">
        <v>119</v>
      </c>
      <c r="B91" s="21"/>
      <c r="C91" s="22" t="s">
        <v>115</v>
      </c>
      <c r="D91" s="22" t="s">
        <v>115</v>
      </c>
      <c r="E91" s="22" t="s">
        <v>120</v>
      </c>
      <c r="F91" s="22"/>
      <c r="G91" s="23">
        <f>SUM(G92)</f>
        <v>39</v>
      </c>
      <c r="H91" s="23">
        <v>0</v>
      </c>
      <c r="I91" s="23">
        <v>0</v>
      </c>
    </row>
    <row r="92" spans="1:9" ht="23.25">
      <c r="A92" s="24" t="s">
        <v>20</v>
      </c>
      <c r="B92" s="24"/>
      <c r="C92" s="25" t="s">
        <v>115</v>
      </c>
      <c r="D92" s="25" t="s">
        <v>115</v>
      </c>
      <c r="E92" s="25" t="s">
        <v>120</v>
      </c>
      <c r="F92" s="25" t="s">
        <v>21</v>
      </c>
      <c r="G92" s="26">
        <v>39</v>
      </c>
      <c r="H92" s="26">
        <v>0</v>
      </c>
      <c r="I92" s="26">
        <v>0</v>
      </c>
    </row>
    <row r="93" spans="1:9" ht="12.75">
      <c r="A93" s="21"/>
      <c r="B93" s="21"/>
      <c r="C93" s="22"/>
      <c r="D93" s="22"/>
      <c r="E93" s="57"/>
      <c r="F93" s="57"/>
      <c r="G93" s="58"/>
      <c r="H93" s="68"/>
      <c r="I93" s="66"/>
    </row>
    <row r="94" spans="1:9" ht="23.25">
      <c r="A94" s="12" t="s">
        <v>121</v>
      </c>
      <c r="B94" s="12"/>
      <c r="C94" s="13" t="s">
        <v>122</v>
      </c>
      <c r="D94" s="13"/>
      <c r="E94" s="13"/>
      <c r="F94" s="13"/>
      <c r="G94" s="14">
        <f>G95+G99</f>
        <v>1282</v>
      </c>
      <c r="H94" s="14">
        <f>H95+H99</f>
        <v>1150.1</v>
      </c>
      <c r="I94" s="14">
        <v>90</v>
      </c>
    </row>
    <row r="95" spans="1:9" ht="12.75">
      <c r="A95" s="17" t="s">
        <v>123</v>
      </c>
      <c r="B95" s="17"/>
      <c r="C95" s="18" t="s">
        <v>122</v>
      </c>
      <c r="D95" s="18" t="s">
        <v>13</v>
      </c>
      <c r="E95" s="18"/>
      <c r="F95" s="18"/>
      <c r="G95" s="19">
        <f>SUM(G96)</f>
        <v>512</v>
      </c>
      <c r="H95" s="19">
        <v>404.2</v>
      </c>
      <c r="I95" s="53">
        <v>78.9</v>
      </c>
    </row>
    <row r="96" spans="1:9" ht="23.25">
      <c r="A96" s="21" t="s">
        <v>124</v>
      </c>
      <c r="B96" s="21"/>
      <c r="C96" s="22" t="s">
        <v>122</v>
      </c>
      <c r="D96" s="22" t="s">
        <v>13</v>
      </c>
      <c r="E96" s="22" t="s">
        <v>125</v>
      </c>
      <c r="F96" s="22"/>
      <c r="G96" s="23">
        <f>SUM(G97)</f>
        <v>512</v>
      </c>
      <c r="H96" s="23">
        <v>404.2</v>
      </c>
      <c r="I96" s="44">
        <v>78.9</v>
      </c>
    </row>
    <row r="97" spans="1:9" ht="23.25">
      <c r="A97" s="21" t="s">
        <v>126</v>
      </c>
      <c r="B97" s="21"/>
      <c r="C97" s="22" t="s">
        <v>122</v>
      </c>
      <c r="D97" s="22" t="s">
        <v>13</v>
      </c>
      <c r="E97" s="22" t="s">
        <v>127</v>
      </c>
      <c r="F97" s="22"/>
      <c r="G97" s="23">
        <f>SUM(G98)</f>
        <v>512</v>
      </c>
      <c r="H97" s="23">
        <v>404.2</v>
      </c>
      <c r="I97" s="44">
        <v>78.9</v>
      </c>
    </row>
    <row r="98" spans="1:9" ht="12.75">
      <c r="A98" s="24" t="s">
        <v>45</v>
      </c>
      <c r="B98" s="24"/>
      <c r="C98" s="25" t="s">
        <v>122</v>
      </c>
      <c r="D98" s="25" t="s">
        <v>13</v>
      </c>
      <c r="E98" s="25" t="s">
        <v>127</v>
      </c>
      <c r="F98" s="25" t="s">
        <v>46</v>
      </c>
      <c r="G98" s="26">
        <v>512</v>
      </c>
      <c r="H98" s="26">
        <v>404.2</v>
      </c>
      <c r="I98" s="46">
        <v>78.9</v>
      </c>
    </row>
    <row r="99" spans="1:9" ht="23.25">
      <c r="A99" s="17" t="s">
        <v>128</v>
      </c>
      <c r="B99" s="17"/>
      <c r="C99" s="18" t="s">
        <v>122</v>
      </c>
      <c r="D99" s="18" t="s">
        <v>129</v>
      </c>
      <c r="E99" s="18"/>
      <c r="F99" s="18"/>
      <c r="G99" s="19">
        <f>SUM(G101)</f>
        <v>770</v>
      </c>
      <c r="H99" s="53">
        <f>H100</f>
        <v>745.9</v>
      </c>
      <c r="I99" s="53">
        <v>96.9</v>
      </c>
    </row>
    <row r="100" spans="1:9" ht="23.25">
      <c r="A100" s="21" t="s">
        <v>130</v>
      </c>
      <c r="B100" s="21"/>
      <c r="C100" s="22" t="s">
        <v>122</v>
      </c>
      <c r="D100" s="22" t="s">
        <v>129</v>
      </c>
      <c r="E100" s="22" t="s">
        <v>127</v>
      </c>
      <c r="F100" s="22"/>
      <c r="G100" s="23">
        <f>SUM(G101)</f>
        <v>770</v>
      </c>
      <c r="H100" s="44">
        <v>745.9</v>
      </c>
      <c r="I100" s="44">
        <v>96.9</v>
      </c>
    </row>
    <row r="101" spans="1:9" ht="23.25">
      <c r="A101" s="24" t="s">
        <v>20</v>
      </c>
      <c r="B101" s="21"/>
      <c r="C101" s="25" t="s">
        <v>122</v>
      </c>
      <c r="D101" s="25" t="s">
        <v>129</v>
      </c>
      <c r="E101" s="25" t="s">
        <v>127</v>
      </c>
      <c r="F101" s="25" t="s">
        <v>21</v>
      </c>
      <c r="G101" s="26">
        <v>770</v>
      </c>
      <c r="H101" s="46">
        <v>745.9</v>
      </c>
      <c r="I101" s="46">
        <v>96.9</v>
      </c>
    </row>
    <row r="102" spans="1:9" ht="12.75">
      <c r="A102" s="24"/>
      <c r="B102" s="24"/>
      <c r="C102" s="25"/>
      <c r="D102" s="25"/>
      <c r="E102" s="59"/>
      <c r="F102" s="59"/>
      <c r="G102" s="60"/>
      <c r="H102" s="66"/>
      <c r="I102" s="66"/>
    </row>
    <row r="103" spans="1:9" ht="12.75">
      <c r="A103" s="12" t="s">
        <v>131</v>
      </c>
      <c r="B103" s="12"/>
      <c r="C103" s="13" t="s">
        <v>69</v>
      </c>
      <c r="D103" s="13"/>
      <c r="E103" s="13"/>
      <c r="F103" s="13"/>
      <c r="G103" s="67">
        <f>SUM(G104)</f>
        <v>22</v>
      </c>
      <c r="H103" s="51">
        <v>7.8</v>
      </c>
      <c r="I103" s="51">
        <v>34.5</v>
      </c>
    </row>
    <row r="104" spans="1:9" ht="12.75">
      <c r="A104" s="17" t="s">
        <v>132</v>
      </c>
      <c r="B104" s="17"/>
      <c r="C104" s="18" t="s">
        <v>69</v>
      </c>
      <c r="D104" s="18" t="s">
        <v>122</v>
      </c>
      <c r="E104" s="18"/>
      <c r="F104" s="18"/>
      <c r="G104" s="19">
        <f>SUM(G105)</f>
        <v>22</v>
      </c>
      <c r="H104" s="53">
        <v>7.8</v>
      </c>
      <c r="I104" s="53">
        <v>34.5</v>
      </c>
    </row>
    <row r="105" spans="1:9" ht="23.25">
      <c r="A105" s="21" t="s">
        <v>133</v>
      </c>
      <c r="B105" s="21"/>
      <c r="C105" s="22" t="s">
        <v>69</v>
      </c>
      <c r="D105" s="22" t="s">
        <v>122</v>
      </c>
      <c r="E105" s="22" t="s">
        <v>134</v>
      </c>
      <c r="F105" s="22"/>
      <c r="G105" s="23">
        <f>SUM(G106)</f>
        <v>22</v>
      </c>
      <c r="H105" s="44">
        <v>7.8</v>
      </c>
      <c r="I105" s="44">
        <v>34.5</v>
      </c>
    </row>
    <row r="106" spans="1:9" ht="23.25">
      <c r="A106" s="21" t="s">
        <v>135</v>
      </c>
      <c r="B106" s="21"/>
      <c r="C106" s="22" t="s">
        <v>69</v>
      </c>
      <c r="D106" s="22" t="s">
        <v>122</v>
      </c>
      <c r="E106" s="22" t="s">
        <v>136</v>
      </c>
      <c r="F106" s="22"/>
      <c r="G106" s="23">
        <v>22</v>
      </c>
      <c r="H106" s="44">
        <v>7.8</v>
      </c>
      <c r="I106" s="44">
        <v>34.5</v>
      </c>
    </row>
    <row r="107" spans="1:9" ht="23.25">
      <c r="A107" s="24" t="s">
        <v>20</v>
      </c>
      <c r="B107" s="24"/>
      <c r="C107" s="25" t="s">
        <v>69</v>
      </c>
      <c r="D107" s="25" t="s">
        <v>122</v>
      </c>
      <c r="E107" s="25" t="s">
        <v>136</v>
      </c>
      <c r="F107" s="25" t="s">
        <v>21</v>
      </c>
      <c r="G107" s="26">
        <v>22</v>
      </c>
      <c r="H107" s="46">
        <v>7.8</v>
      </c>
      <c r="I107" s="46">
        <v>34.5</v>
      </c>
    </row>
    <row r="108" spans="1:9" ht="12.75">
      <c r="A108" s="24"/>
      <c r="B108" s="24"/>
      <c r="C108" s="25"/>
      <c r="D108" s="25"/>
      <c r="E108" s="25"/>
      <c r="F108" s="25"/>
      <c r="G108" s="26"/>
      <c r="H108" s="66"/>
      <c r="I108" s="66"/>
    </row>
    <row r="109" spans="1:9" ht="12.75">
      <c r="A109" s="12" t="s">
        <v>137</v>
      </c>
      <c r="B109" s="24"/>
      <c r="C109" s="13" t="s">
        <v>40</v>
      </c>
      <c r="D109" s="25"/>
      <c r="E109" s="25"/>
      <c r="F109" s="25"/>
      <c r="G109" s="67">
        <f>G111+G113+G115+G117</f>
        <v>1517</v>
      </c>
      <c r="H109" s="51">
        <f>H110</f>
        <v>1513.2</v>
      </c>
      <c r="I109" s="51">
        <v>99.7</v>
      </c>
    </row>
    <row r="110" spans="1:9" ht="12.75">
      <c r="A110" s="17" t="s">
        <v>138</v>
      </c>
      <c r="B110" s="24"/>
      <c r="C110" s="18" t="s">
        <v>40</v>
      </c>
      <c r="D110" s="41" t="s">
        <v>30</v>
      </c>
      <c r="E110" s="25"/>
      <c r="F110" s="25"/>
      <c r="G110" s="20">
        <f>G112+G114+G116+G118</f>
        <v>1517</v>
      </c>
      <c r="H110" s="53">
        <f>H112+H114+H116+H118</f>
        <v>1513.2</v>
      </c>
      <c r="I110" s="53">
        <v>99.7</v>
      </c>
    </row>
    <row r="111" spans="1:9" ht="34.5">
      <c r="A111" s="43" t="s">
        <v>139</v>
      </c>
      <c r="B111" s="69" t="s">
        <v>140</v>
      </c>
      <c r="C111" s="35" t="s">
        <v>40</v>
      </c>
      <c r="D111" s="35" t="s">
        <v>30</v>
      </c>
      <c r="E111" s="35" t="s">
        <v>141</v>
      </c>
      <c r="F111" s="35"/>
      <c r="G111" s="37">
        <f>SUM(G112)</f>
        <v>1300</v>
      </c>
      <c r="H111" s="44">
        <v>1296.2</v>
      </c>
      <c r="I111" s="44">
        <v>99.7</v>
      </c>
    </row>
    <row r="112" spans="1:9" ht="12.75">
      <c r="A112" s="24" t="s">
        <v>138</v>
      </c>
      <c r="B112" s="24"/>
      <c r="C112" s="25" t="s">
        <v>40</v>
      </c>
      <c r="D112" s="25" t="s">
        <v>30</v>
      </c>
      <c r="E112" s="25" t="s">
        <v>141</v>
      </c>
      <c r="F112" s="25" t="s">
        <v>142</v>
      </c>
      <c r="G112" s="26">
        <v>1300</v>
      </c>
      <c r="H112" s="26">
        <v>1296.2</v>
      </c>
      <c r="I112" s="26">
        <v>99.7</v>
      </c>
    </row>
    <row r="113" spans="1:9" ht="45.75">
      <c r="A113" s="21" t="s">
        <v>143</v>
      </c>
      <c r="B113" s="24"/>
      <c r="C113" s="22" t="s">
        <v>40</v>
      </c>
      <c r="D113" s="22" t="s">
        <v>30</v>
      </c>
      <c r="E113" s="22" t="s">
        <v>144</v>
      </c>
      <c r="F113" s="22"/>
      <c r="G113" s="23">
        <f>SUM(G114)</f>
        <v>200</v>
      </c>
      <c r="H113" s="23">
        <v>200</v>
      </c>
      <c r="I113" s="23">
        <v>100</v>
      </c>
    </row>
    <row r="114" spans="1:9" ht="12.75">
      <c r="A114" s="24" t="s">
        <v>138</v>
      </c>
      <c r="B114" s="24"/>
      <c r="C114" s="25" t="s">
        <v>40</v>
      </c>
      <c r="D114" s="25" t="s">
        <v>30</v>
      </c>
      <c r="E114" s="25" t="s">
        <v>144</v>
      </c>
      <c r="F114" s="25" t="s">
        <v>142</v>
      </c>
      <c r="G114" s="26">
        <v>200</v>
      </c>
      <c r="H114" s="26">
        <v>200</v>
      </c>
      <c r="I114" s="26">
        <v>100</v>
      </c>
    </row>
    <row r="115" spans="1:9" ht="57">
      <c r="A115" s="21" t="s">
        <v>145</v>
      </c>
      <c r="B115" s="21"/>
      <c r="C115" s="22" t="s">
        <v>40</v>
      </c>
      <c r="D115" s="22" t="s">
        <v>30</v>
      </c>
      <c r="E115" s="22" t="s">
        <v>146</v>
      </c>
      <c r="F115" s="22"/>
      <c r="G115" s="23">
        <f>SUM(G116)</f>
        <v>16</v>
      </c>
      <c r="H115" s="37">
        <v>16</v>
      </c>
      <c r="I115" s="37">
        <v>100</v>
      </c>
    </row>
    <row r="116" spans="1:9" ht="12.75">
      <c r="A116" s="24" t="s">
        <v>138</v>
      </c>
      <c r="B116" s="24"/>
      <c r="C116" s="25" t="s">
        <v>40</v>
      </c>
      <c r="D116" s="25" t="s">
        <v>30</v>
      </c>
      <c r="E116" s="25" t="s">
        <v>146</v>
      </c>
      <c r="F116" s="25" t="s">
        <v>142</v>
      </c>
      <c r="G116" s="26">
        <v>16</v>
      </c>
      <c r="H116" s="26">
        <v>16</v>
      </c>
      <c r="I116" s="26">
        <v>100</v>
      </c>
    </row>
    <row r="117" spans="1:9" ht="45.75">
      <c r="A117" s="21" t="s">
        <v>147</v>
      </c>
      <c r="B117" s="24"/>
      <c r="C117" s="22" t="s">
        <v>40</v>
      </c>
      <c r="D117" s="22" t="s">
        <v>30</v>
      </c>
      <c r="E117" s="22" t="s">
        <v>148</v>
      </c>
      <c r="F117" s="22"/>
      <c r="G117" s="23">
        <f>SUM(G118)</f>
        <v>1</v>
      </c>
      <c r="H117" s="23">
        <v>1</v>
      </c>
      <c r="I117" s="23">
        <v>100</v>
      </c>
    </row>
    <row r="118" spans="1:9" ht="12.75">
      <c r="A118" s="24" t="s">
        <v>138</v>
      </c>
      <c r="B118" s="24"/>
      <c r="C118" s="25" t="s">
        <v>40</v>
      </c>
      <c r="D118" s="25" t="s">
        <v>30</v>
      </c>
      <c r="E118" s="25" t="s">
        <v>148</v>
      </c>
      <c r="F118" s="25" t="s">
        <v>142</v>
      </c>
      <c r="G118" s="26">
        <v>1</v>
      </c>
      <c r="H118" s="26">
        <v>1</v>
      </c>
      <c r="I118" s="26">
        <v>100</v>
      </c>
    </row>
    <row r="119" spans="1:9" ht="12.75">
      <c r="A119" s="70" t="s">
        <v>149</v>
      </c>
      <c r="B119" s="70"/>
      <c r="C119" s="71"/>
      <c r="D119" s="71"/>
      <c r="E119" s="71"/>
      <c r="F119" s="71"/>
      <c r="G119" s="72">
        <f>G9+G44+G50+G67+G74+G88+G94+G103+G109</f>
        <v>24143</v>
      </c>
      <c r="H119" s="72">
        <f>H9+H44+H50+H67+H74+H88+H94+H103+H109</f>
        <v>22263.699999999997</v>
      </c>
      <c r="I119" s="72">
        <v>92.2</v>
      </c>
    </row>
  </sheetData>
  <mergeCells count="5">
    <mergeCell ref="C2:G2"/>
    <mergeCell ref="C3:I3"/>
    <mergeCell ref="C4:I4"/>
    <mergeCell ref="D5:G5"/>
    <mergeCell ref="A6:I6"/>
  </mergeCells>
  <printOptions/>
  <pageMargins left="0.75" right="0.75" top="1" bottom="1" header="0.5118055555555555" footer="0.5"/>
  <pageSetup horizontalDpi="300" verticalDpi="300" orientation="portrait" paperSize="9" scale="95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4"/>
  <sheetViews>
    <sheetView workbookViewId="0" topLeftCell="A1">
      <selection activeCell="C3" sqref="C3"/>
    </sheetView>
  </sheetViews>
  <sheetFormatPr defaultColWidth="9.00390625" defaultRowHeight="12.75"/>
  <cols>
    <col min="1" max="1" width="42.875" style="73" customWidth="1"/>
    <col min="2" max="2" width="4.375" style="74" customWidth="1"/>
    <col min="3" max="3" width="3.25390625" style="73" customWidth="1"/>
    <col min="4" max="4" width="3.125" style="73" customWidth="1"/>
    <col min="5" max="5" width="8.875" style="73" customWidth="1"/>
    <col min="6" max="6" width="4.00390625" style="73" customWidth="1"/>
    <col min="7" max="8" width="8.875" style="73" customWidth="1"/>
    <col min="9" max="9" width="6.625" style="73" customWidth="1"/>
    <col min="10" max="10" width="13.75390625" style="73" customWidth="1"/>
    <col min="11" max="16384" width="9.125" style="73" customWidth="1"/>
  </cols>
  <sheetData>
    <row r="1" spans="1:9" ht="12.75" customHeight="1">
      <c r="A1" s="1"/>
      <c r="B1" s="1"/>
      <c r="C1" s="2"/>
      <c r="D1" s="2"/>
      <c r="E1" s="2"/>
      <c r="F1" s="2"/>
      <c r="G1" s="2"/>
      <c r="H1"/>
      <c r="I1"/>
    </row>
    <row r="2" spans="1:9" ht="15" customHeight="1">
      <c r="A2" s="1"/>
      <c r="B2" s="1"/>
      <c r="C2" s="3" t="s">
        <v>150</v>
      </c>
      <c r="D2" s="3"/>
      <c r="E2" s="3"/>
      <c r="F2" s="3"/>
      <c r="G2" s="3"/>
      <c r="H2" s="4"/>
      <c r="I2"/>
    </row>
    <row r="3" spans="1:29" ht="36.75" customHeight="1">
      <c r="A3" s="1"/>
      <c r="B3" s="1"/>
      <c r="C3" s="3" t="s">
        <v>151</v>
      </c>
      <c r="D3" s="3"/>
      <c r="E3" s="3"/>
      <c r="F3" s="3"/>
      <c r="G3" s="3"/>
      <c r="H3" s="3"/>
      <c r="I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46.5" customHeight="1">
      <c r="A4" s="1"/>
      <c r="B4" s="1"/>
      <c r="C4" s="6" t="s">
        <v>2</v>
      </c>
      <c r="D4" s="6"/>
      <c r="E4" s="6"/>
      <c r="F4" s="6"/>
      <c r="G4" s="6"/>
      <c r="H4" s="6"/>
      <c r="I4" s="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9" ht="10.5" customHeight="1">
      <c r="A5" s="1"/>
      <c r="B5" s="1"/>
      <c r="C5" s="2"/>
      <c r="D5" s="7"/>
      <c r="E5" s="7"/>
      <c r="F5" s="7"/>
      <c r="G5" s="7"/>
      <c r="H5"/>
      <c r="I5"/>
    </row>
    <row r="6" spans="1:9" ht="45" customHeight="1">
      <c r="A6" s="8" t="s">
        <v>152</v>
      </c>
      <c r="B6" s="8"/>
      <c r="C6" s="8"/>
      <c r="D6" s="8"/>
      <c r="E6" s="8"/>
      <c r="F6" s="8"/>
      <c r="G6" s="8"/>
      <c r="H6" s="8"/>
      <c r="I6" s="8"/>
    </row>
    <row r="7" spans="1:9" ht="12.75">
      <c r="A7" s="1"/>
      <c r="B7" s="1"/>
      <c r="C7" s="2"/>
      <c r="D7" s="2"/>
      <c r="E7" s="2"/>
      <c r="F7" s="2"/>
      <c r="G7" s="1"/>
      <c r="H7"/>
      <c r="I7"/>
    </row>
    <row r="8" spans="1:9" s="77" customFormat="1" ht="63.75">
      <c r="A8" s="75" t="s">
        <v>153</v>
      </c>
      <c r="B8" s="10" t="s">
        <v>154</v>
      </c>
      <c r="C8" s="10" t="s">
        <v>5</v>
      </c>
      <c r="D8" s="10" t="s">
        <v>6</v>
      </c>
      <c r="E8" s="10" t="s">
        <v>7</v>
      </c>
      <c r="F8" s="10" t="s">
        <v>8</v>
      </c>
      <c r="G8" s="76" t="s">
        <v>155</v>
      </c>
      <c r="H8" s="11" t="s">
        <v>156</v>
      </c>
      <c r="I8" s="11" t="s">
        <v>11</v>
      </c>
    </row>
    <row r="9" spans="1:9" s="77" customFormat="1" ht="24.75">
      <c r="A9" s="78" t="s">
        <v>157</v>
      </c>
      <c r="B9" s="79" t="s">
        <v>140</v>
      </c>
      <c r="C9" s="80"/>
      <c r="D9" s="80"/>
      <c r="E9" s="80"/>
      <c r="F9" s="80"/>
      <c r="G9" s="81">
        <f>SUM(G10,G39,G45,G62,G69,G83,G89,G104,G100)</f>
        <v>23821</v>
      </c>
      <c r="H9" s="82">
        <f>H10+H39+H45+H62+H69+H83+H89+H98+H104</f>
        <v>21964.899999999998</v>
      </c>
      <c r="I9" s="83">
        <v>92.2</v>
      </c>
    </row>
    <row r="10" spans="1:9" s="77" customFormat="1" ht="12">
      <c r="A10" s="12" t="s">
        <v>12</v>
      </c>
      <c r="B10" s="84" t="s">
        <v>140</v>
      </c>
      <c r="C10" s="13" t="s">
        <v>13</v>
      </c>
      <c r="D10" s="13"/>
      <c r="E10" s="13"/>
      <c r="F10" s="13"/>
      <c r="G10" s="14">
        <f>G11+G15+G25+G29</f>
        <v>7797</v>
      </c>
      <c r="H10" s="85">
        <f>H11+H15+H25+H29</f>
        <v>7613.1</v>
      </c>
      <c r="I10" s="86">
        <v>97.6</v>
      </c>
    </row>
    <row r="11" spans="1:9" s="77" customFormat="1" ht="34.5">
      <c r="A11" s="17" t="s">
        <v>14</v>
      </c>
      <c r="B11" s="55" t="s">
        <v>140</v>
      </c>
      <c r="C11" s="18" t="s">
        <v>13</v>
      </c>
      <c r="D11" s="18" t="s">
        <v>15</v>
      </c>
      <c r="E11" s="18"/>
      <c r="F11" s="18"/>
      <c r="G11" s="19">
        <f>SUM(G12)</f>
        <v>842.7</v>
      </c>
      <c r="H11" s="20">
        <f>H12</f>
        <v>842.3</v>
      </c>
      <c r="I11" s="19">
        <v>100</v>
      </c>
    </row>
    <row r="12" spans="1:9" s="77" customFormat="1" ht="34.5">
      <c r="A12" s="21" t="s">
        <v>16</v>
      </c>
      <c r="B12" s="57" t="s">
        <v>140</v>
      </c>
      <c r="C12" s="22" t="s">
        <v>13</v>
      </c>
      <c r="D12" s="22" t="s">
        <v>15</v>
      </c>
      <c r="E12" s="22" t="s">
        <v>17</v>
      </c>
      <c r="F12" s="22"/>
      <c r="G12" s="23">
        <f>SUM(G13)</f>
        <v>842.7</v>
      </c>
      <c r="H12" s="23">
        <f>H13</f>
        <v>842.3</v>
      </c>
      <c r="I12" s="23">
        <v>100</v>
      </c>
    </row>
    <row r="13" spans="1:9" s="77" customFormat="1" ht="12">
      <c r="A13" s="21" t="s">
        <v>18</v>
      </c>
      <c r="B13" s="57" t="s">
        <v>140</v>
      </c>
      <c r="C13" s="22" t="s">
        <v>13</v>
      </c>
      <c r="D13" s="22" t="s">
        <v>15</v>
      </c>
      <c r="E13" s="22" t="s">
        <v>19</v>
      </c>
      <c r="F13" s="22"/>
      <c r="G13" s="23">
        <f>SUM(G14)</f>
        <v>842.7</v>
      </c>
      <c r="H13" s="23">
        <f>H14</f>
        <v>842.3</v>
      </c>
      <c r="I13" s="23">
        <v>100</v>
      </c>
    </row>
    <row r="14" spans="1:9" s="87" customFormat="1" ht="23.25">
      <c r="A14" s="24" t="s">
        <v>20</v>
      </c>
      <c r="B14" s="59" t="s">
        <v>140</v>
      </c>
      <c r="C14" s="25" t="s">
        <v>13</v>
      </c>
      <c r="D14" s="25" t="s">
        <v>15</v>
      </c>
      <c r="E14" s="25" t="s">
        <v>19</v>
      </c>
      <c r="F14" s="25" t="s">
        <v>21</v>
      </c>
      <c r="G14" s="26">
        <v>842.7</v>
      </c>
      <c r="H14" s="26">
        <v>842.3</v>
      </c>
      <c r="I14" s="26">
        <v>100</v>
      </c>
    </row>
    <row r="15" spans="1:9" ht="45.75">
      <c r="A15" s="17" t="s">
        <v>29</v>
      </c>
      <c r="B15" s="55" t="s">
        <v>140</v>
      </c>
      <c r="C15" s="18" t="s">
        <v>13</v>
      </c>
      <c r="D15" s="18" t="s">
        <v>30</v>
      </c>
      <c r="E15" s="18"/>
      <c r="F15" s="18"/>
      <c r="G15" s="19">
        <f>SUM(G16)</f>
        <v>6882.3</v>
      </c>
      <c r="H15" s="23">
        <f>H16</f>
        <v>6751.3</v>
      </c>
      <c r="I15" s="23">
        <v>98</v>
      </c>
    </row>
    <row r="16" spans="1:9" ht="34.5">
      <c r="A16" s="21" t="s">
        <v>16</v>
      </c>
      <c r="B16" s="57" t="s">
        <v>140</v>
      </c>
      <c r="C16" s="22" t="s">
        <v>13</v>
      </c>
      <c r="D16" s="22" t="s">
        <v>30</v>
      </c>
      <c r="E16" s="22" t="s">
        <v>17</v>
      </c>
      <c r="F16" s="22"/>
      <c r="G16" s="23">
        <f>SUM(G17,G22)</f>
        <v>6882.3</v>
      </c>
      <c r="H16" s="23">
        <f>H17+H22</f>
        <v>6751.3</v>
      </c>
      <c r="I16" s="23">
        <v>98</v>
      </c>
    </row>
    <row r="17" spans="1:9" ht="12.75">
      <c r="A17" s="21" t="s">
        <v>25</v>
      </c>
      <c r="B17" s="57" t="s">
        <v>140</v>
      </c>
      <c r="C17" s="22" t="s">
        <v>13</v>
      </c>
      <c r="D17" s="22" t="s">
        <v>30</v>
      </c>
      <c r="E17" s="22" t="s">
        <v>26</v>
      </c>
      <c r="F17" s="22"/>
      <c r="G17" s="23">
        <f>SUM(G20,G18)</f>
        <v>6847.3</v>
      </c>
      <c r="H17" s="37">
        <f>H19+H21</f>
        <v>6717.2</v>
      </c>
      <c r="I17" s="37">
        <v>98</v>
      </c>
    </row>
    <row r="18" spans="1:9" ht="23.25">
      <c r="A18" s="21" t="s">
        <v>31</v>
      </c>
      <c r="B18" s="57" t="s">
        <v>140</v>
      </c>
      <c r="C18" s="22" t="s">
        <v>13</v>
      </c>
      <c r="D18" s="22" t="s">
        <v>30</v>
      </c>
      <c r="E18" s="22" t="s">
        <v>32</v>
      </c>
      <c r="F18" s="22"/>
      <c r="G18" s="23">
        <f>SUM(G19)</f>
        <v>330</v>
      </c>
      <c r="H18" s="23">
        <v>300</v>
      </c>
      <c r="I18" s="23">
        <v>90.9</v>
      </c>
    </row>
    <row r="19" spans="1:9" ht="23.25">
      <c r="A19" s="24" t="s">
        <v>20</v>
      </c>
      <c r="B19" s="57" t="s">
        <v>140</v>
      </c>
      <c r="C19" s="25" t="s">
        <v>13</v>
      </c>
      <c r="D19" s="25" t="s">
        <v>30</v>
      </c>
      <c r="E19" s="25" t="s">
        <v>32</v>
      </c>
      <c r="F19" s="25" t="s">
        <v>21</v>
      </c>
      <c r="G19" s="26">
        <v>330</v>
      </c>
      <c r="H19" s="26">
        <v>300</v>
      </c>
      <c r="I19" s="26">
        <v>90.9</v>
      </c>
    </row>
    <row r="20" spans="1:9" ht="23.25">
      <c r="A20" s="21" t="s">
        <v>33</v>
      </c>
      <c r="B20" s="57" t="s">
        <v>140</v>
      </c>
      <c r="C20" s="22" t="s">
        <v>13</v>
      </c>
      <c r="D20" s="22" t="s">
        <v>30</v>
      </c>
      <c r="E20" s="22" t="s">
        <v>34</v>
      </c>
      <c r="F20" s="22"/>
      <c r="G20" s="32">
        <f>SUM(G21)</f>
        <v>6517.3</v>
      </c>
      <c r="H20" s="23">
        <v>6417.2</v>
      </c>
      <c r="I20" s="23">
        <v>98.5</v>
      </c>
    </row>
    <row r="21" spans="1:9" ht="23.25">
      <c r="A21" s="24" t="s">
        <v>20</v>
      </c>
      <c r="B21" s="59" t="s">
        <v>140</v>
      </c>
      <c r="C21" s="25" t="s">
        <v>13</v>
      </c>
      <c r="D21" s="25" t="s">
        <v>30</v>
      </c>
      <c r="E21" s="25" t="s">
        <v>34</v>
      </c>
      <c r="F21" s="25" t="s">
        <v>21</v>
      </c>
      <c r="G21" s="34">
        <v>6517.3</v>
      </c>
      <c r="H21" s="26">
        <v>6417.2</v>
      </c>
      <c r="I21" s="26">
        <v>98.5</v>
      </c>
    </row>
    <row r="22" spans="1:9" ht="23.25">
      <c r="A22" s="21" t="s">
        <v>35</v>
      </c>
      <c r="B22" s="57" t="s">
        <v>140</v>
      </c>
      <c r="C22" s="22" t="s">
        <v>13</v>
      </c>
      <c r="D22" s="22" t="s">
        <v>30</v>
      </c>
      <c r="E22" s="22" t="s">
        <v>36</v>
      </c>
      <c r="F22" s="22"/>
      <c r="G22" s="32">
        <f>SUM(G23)</f>
        <v>35</v>
      </c>
      <c r="H22" s="37">
        <v>34.1</v>
      </c>
      <c r="I22" s="37">
        <v>97.4</v>
      </c>
    </row>
    <row r="23" spans="1:9" s="88" customFormat="1" ht="23.25">
      <c r="A23" s="21" t="s">
        <v>37</v>
      </c>
      <c r="B23" s="57" t="s">
        <v>140</v>
      </c>
      <c r="C23" s="22" t="s">
        <v>13</v>
      </c>
      <c r="D23" s="22" t="s">
        <v>30</v>
      </c>
      <c r="E23" s="22" t="s">
        <v>38</v>
      </c>
      <c r="F23" s="22"/>
      <c r="G23" s="32">
        <f>SUM(G24)</f>
        <v>35</v>
      </c>
      <c r="H23" s="23">
        <v>34.1</v>
      </c>
      <c r="I23" s="23">
        <v>97.4</v>
      </c>
    </row>
    <row r="24" spans="1:9" s="88" customFormat="1" ht="23.25">
      <c r="A24" s="24" t="s">
        <v>20</v>
      </c>
      <c r="B24" s="59" t="s">
        <v>140</v>
      </c>
      <c r="C24" s="25" t="s">
        <v>13</v>
      </c>
      <c r="D24" s="25" t="s">
        <v>30</v>
      </c>
      <c r="E24" s="25" t="s">
        <v>38</v>
      </c>
      <c r="F24" s="25" t="s">
        <v>21</v>
      </c>
      <c r="G24" s="34">
        <v>35</v>
      </c>
      <c r="H24" s="26">
        <v>34.1</v>
      </c>
      <c r="I24" s="26">
        <v>97.4</v>
      </c>
    </row>
    <row r="25" spans="1:9" ht="23.25">
      <c r="A25" s="17" t="s">
        <v>39</v>
      </c>
      <c r="B25" s="55" t="s">
        <v>140</v>
      </c>
      <c r="C25" s="18" t="s">
        <v>13</v>
      </c>
      <c r="D25" s="18" t="s">
        <v>40</v>
      </c>
      <c r="E25" s="18"/>
      <c r="F25" s="18"/>
      <c r="G25" s="19">
        <f>SUM(G26)</f>
        <v>50</v>
      </c>
      <c r="H25" s="19">
        <v>0</v>
      </c>
      <c r="I25" s="19">
        <v>0</v>
      </c>
    </row>
    <row r="26" spans="1:9" ht="12.75">
      <c r="A26" s="21" t="s">
        <v>41</v>
      </c>
      <c r="B26" s="57" t="s">
        <v>140</v>
      </c>
      <c r="C26" s="22" t="s">
        <v>13</v>
      </c>
      <c r="D26" s="22" t="s">
        <v>40</v>
      </c>
      <c r="E26" s="22" t="s">
        <v>42</v>
      </c>
      <c r="F26" s="22"/>
      <c r="G26" s="23">
        <f>SUM(G27)</f>
        <v>50</v>
      </c>
      <c r="H26" s="23">
        <v>0</v>
      </c>
      <c r="I26" s="23">
        <v>0</v>
      </c>
    </row>
    <row r="27" spans="1:9" ht="12.75">
      <c r="A27" s="21" t="s">
        <v>43</v>
      </c>
      <c r="B27" s="57" t="s">
        <v>140</v>
      </c>
      <c r="C27" s="22" t="s">
        <v>13</v>
      </c>
      <c r="D27" s="22" t="s">
        <v>40</v>
      </c>
      <c r="E27" s="22" t="s">
        <v>44</v>
      </c>
      <c r="F27" s="22"/>
      <c r="G27" s="23">
        <f>SUM(G28)</f>
        <v>50</v>
      </c>
      <c r="H27" s="23">
        <v>0</v>
      </c>
      <c r="I27" s="23">
        <v>0</v>
      </c>
    </row>
    <row r="28" spans="1:9" ht="12.75">
      <c r="A28" s="24" t="s">
        <v>45</v>
      </c>
      <c r="B28" s="59" t="s">
        <v>140</v>
      </c>
      <c r="C28" s="25" t="s">
        <v>13</v>
      </c>
      <c r="D28" s="25" t="s">
        <v>40</v>
      </c>
      <c r="E28" s="25" t="s">
        <v>44</v>
      </c>
      <c r="F28" s="25" t="s">
        <v>46</v>
      </c>
      <c r="G28" s="26">
        <v>50</v>
      </c>
      <c r="H28" s="26">
        <v>0</v>
      </c>
      <c r="I28" s="26">
        <v>0</v>
      </c>
    </row>
    <row r="29" spans="1:9" s="88" customFormat="1" ht="12">
      <c r="A29" s="40" t="s">
        <v>47</v>
      </c>
      <c r="B29" s="89" t="s">
        <v>140</v>
      </c>
      <c r="C29" s="41" t="s">
        <v>13</v>
      </c>
      <c r="D29" s="41" t="s">
        <v>48</v>
      </c>
      <c r="E29" s="41"/>
      <c r="F29" s="41"/>
      <c r="G29" s="42">
        <f>SUM(G30)+G34</f>
        <v>22</v>
      </c>
      <c r="H29" s="42">
        <f>H33+H37</f>
        <v>19.5</v>
      </c>
      <c r="I29" s="42">
        <v>97.5</v>
      </c>
    </row>
    <row r="30" spans="1:9" ht="34.5">
      <c r="A30" s="43" t="s">
        <v>49</v>
      </c>
      <c r="B30" s="90" t="s">
        <v>140</v>
      </c>
      <c r="C30" s="35" t="s">
        <v>13</v>
      </c>
      <c r="D30" s="35" t="s">
        <v>48</v>
      </c>
      <c r="E30" s="35" t="s">
        <v>50</v>
      </c>
      <c r="F30" s="35"/>
      <c r="G30" s="23">
        <f>G31</f>
        <v>20</v>
      </c>
      <c r="H30" s="37">
        <v>17.6</v>
      </c>
      <c r="I30" s="37">
        <v>88</v>
      </c>
    </row>
    <row r="31" spans="1:9" ht="34.5">
      <c r="A31" s="43" t="s">
        <v>51</v>
      </c>
      <c r="B31" s="90" t="s">
        <v>140</v>
      </c>
      <c r="C31" s="35" t="s">
        <v>13</v>
      </c>
      <c r="D31" s="35" t="s">
        <v>48</v>
      </c>
      <c r="E31" s="35" t="s">
        <v>52</v>
      </c>
      <c r="F31" s="35"/>
      <c r="G31" s="23">
        <f>SUM(G32)</f>
        <v>20</v>
      </c>
      <c r="H31" s="44">
        <v>17.6</v>
      </c>
      <c r="I31" s="23">
        <v>88</v>
      </c>
    </row>
    <row r="32" spans="1:9" ht="23.25">
      <c r="A32" s="43" t="s">
        <v>53</v>
      </c>
      <c r="B32" s="90" t="s">
        <v>140</v>
      </c>
      <c r="C32" s="35" t="s">
        <v>13</v>
      </c>
      <c r="D32" s="35" t="s">
        <v>48</v>
      </c>
      <c r="E32" s="35" t="s">
        <v>54</v>
      </c>
      <c r="F32" s="35"/>
      <c r="G32" s="23">
        <f>SUM(G33)</f>
        <v>20</v>
      </c>
      <c r="H32" s="44">
        <v>17.6</v>
      </c>
      <c r="I32" s="23">
        <v>88</v>
      </c>
    </row>
    <row r="33" spans="1:9" ht="23.25">
      <c r="A33" s="24" t="s">
        <v>20</v>
      </c>
      <c r="B33" s="91" t="s">
        <v>140</v>
      </c>
      <c r="C33" s="25" t="s">
        <v>13</v>
      </c>
      <c r="D33" s="25" t="s">
        <v>48</v>
      </c>
      <c r="E33" s="25" t="s">
        <v>54</v>
      </c>
      <c r="F33" s="25" t="s">
        <v>21</v>
      </c>
      <c r="G33" s="26">
        <v>20</v>
      </c>
      <c r="H33" s="46">
        <v>17.6</v>
      </c>
      <c r="I33" s="26">
        <v>88</v>
      </c>
    </row>
    <row r="34" spans="1:9" ht="23.25">
      <c r="A34" s="21" t="s">
        <v>55</v>
      </c>
      <c r="B34" s="90" t="s">
        <v>140</v>
      </c>
      <c r="C34" s="22" t="s">
        <v>13</v>
      </c>
      <c r="D34" s="22" t="s">
        <v>48</v>
      </c>
      <c r="E34" s="22" t="s">
        <v>56</v>
      </c>
      <c r="F34" s="25"/>
      <c r="G34" s="23">
        <f>SUM(G35)</f>
        <v>2</v>
      </c>
      <c r="H34" s="44">
        <v>1.9</v>
      </c>
      <c r="I34" s="23">
        <v>95</v>
      </c>
    </row>
    <row r="35" spans="1:9" ht="12.75">
      <c r="A35" s="21" t="s">
        <v>57</v>
      </c>
      <c r="B35" s="90" t="s">
        <v>140</v>
      </c>
      <c r="C35" s="22" t="s">
        <v>13</v>
      </c>
      <c r="D35" s="22" t="s">
        <v>48</v>
      </c>
      <c r="E35" s="22" t="s">
        <v>58</v>
      </c>
      <c r="F35" s="22"/>
      <c r="G35" s="23">
        <f>SUM(G36)</f>
        <v>2</v>
      </c>
      <c r="H35" s="47">
        <v>1.9</v>
      </c>
      <c r="I35" s="37">
        <v>95</v>
      </c>
    </row>
    <row r="36" spans="1:9" ht="12.75">
      <c r="A36" s="48" t="s">
        <v>59</v>
      </c>
      <c r="B36" s="90" t="s">
        <v>140</v>
      </c>
      <c r="C36" s="49" t="s">
        <v>13</v>
      </c>
      <c r="D36" s="49" t="s">
        <v>48</v>
      </c>
      <c r="E36" s="49" t="s">
        <v>60</v>
      </c>
      <c r="F36" s="49"/>
      <c r="G36" s="50">
        <f>SUM(G37)</f>
        <v>2</v>
      </c>
      <c r="H36" s="44">
        <v>1.9</v>
      </c>
      <c r="I36" s="23">
        <v>95</v>
      </c>
    </row>
    <row r="37" spans="1:9" ht="23.25">
      <c r="A37" s="24" t="s">
        <v>20</v>
      </c>
      <c r="B37" s="91" t="s">
        <v>140</v>
      </c>
      <c r="C37" s="25" t="s">
        <v>13</v>
      </c>
      <c r="D37" s="25" t="s">
        <v>48</v>
      </c>
      <c r="E37" s="25" t="s">
        <v>60</v>
      </c>
      <c r="F37" s="25" t="s">
        <v>21</v>
      </c>
      <c r="G37" s="26">
        <v>2</v>
      </c>
      <c r="H37" s="46">
        <v>1.9</v>
      </c>
      <c r="I37" s="26">
        <v>95</v>
      </c>
    </row>
    <row r="38" spans="1:9" ht="12.75">
      <c r="A38" s="24"/>
      <c r="B38" s="59"/>
      <c r="C38" s="25"/>
      <c r="D38" s="25"/>
      <c r="E38" s="25"/>
      <c r="F38" s="25"/>
      <c r="G38" s="26"/>
      <c r="H38" s="44"/>
      <c r="I38" s="44"/>
    </row>
    <row r="39" spans="1:9" ht="12.75">
      <c r="A39" s="51" t="s">
        <v>61</v>
      </c>
      <c r="B39" s="13" t="s">
        <v>140</v>
      </c>
      <c r="C39" s="13" t="s">
        <v>15</v>
      </c>
      <c r="D39" s="13"/>
      <c r="E39" s="13"/>
      <c r="F39" s="13"/>
      <c r="G39" s="14">
        <f>SUM(G40)</f>
        <v>185</v>
      </c>
      <c r="H39" s="52">
        <v>152.3</v>
      </c>
      <c r="I39" s="52">
        <v>82.3</v>
      </c>
    </row>
    <row r="40" spans="1:9" ht="12.75">
      <c r="A40" s="53" t="s">
        <v>62</v>
      </c>
      <c r="B40" s="18" t="s">
        <v>140</v>
      </c>
      <c r="C40" s="18" t="s">
        <v>15</v>
      </c>
      <c r="D40" s="18" t="s">
        <v>24</v>
      </c>
      <c r="E40" s="18"/>
      <c r="F40" s="18"/>
      <c r="G40" s="19">
        <f>SUM(G41)</f>
        <v>185</v>
      </c>
      <c r="H40" s="53">
        <v>152.3</v>
      </c>
      <c r="I40" s="53">
        <v>82.3</v>
      </c>
    </row>
    <row r="41" spans="1:9" ht="23.25">
      <c r="A41" s="21" t="s">
        <v>63</v>
      </c>
      <c r="B41" s="57" t="s">
        <v>140</v>
      </c>
      <c r="C41" s="22" t="s">
        <v>15</v>
      </c>
      <c r="D41" s="22" t="s">
        <v>24</v>
      </c>
      <c r="E41" s="22" t="s">
        <v>64</v>
      </c>
      <c r="F41" s="22"/>
      <c r="G41" s="23">
        <f>SUM(G42)</f>
        <v>185</v>
      </c>
      <c r="H41" s="47">
        <v>152.3</v>
      </c>
      <c r="I41" s="47">
        <v>82.3</v>
      </c>
    </row>
    <row r="42" spans="1:9" ht="23.25">
      <c r="A42" s="21" t="s">
        <v>158</v>
      </c>
      <c r="B42" s="57" t="s">
        <v>140</v>
      </c>
      <c r="C42" s="22" t="s">
        <v>15</v>
      </c>
      <c r="D42" s="22" t="s">
        <v>24</v>
      </c>
      <c r="E42" s="22" t="s">
        <v>66</v>
      </c>
      <c r="F42" s="22"/>
      <c r="G42" s="23">
        <f>SUM(G43)</f>
        <v>185</v>
      </c>
      <c r="H42" s="44">
        <v>152.3</v>
      </c>
      <c r="I42" s="44">
        <v>82.3</v>
      </c>
    </row>
    <row r="43" spans="1:9" ht="23.25">
      <c r="A43" s="24" t="s">
        <v>20</v>
      </c>
      <c r="B43" s="59" t="s">
        <v>140</v>
      </c>
      <c r="C43" s="25" t="s">
        <v>15</v>
      </c>
      <c r="D43" s="25" t="s">
        <v>24</v>
      </c>
      <c r="E43" s="25" t="s">
        <v>66</v>
      </c>
      <c r="F43" s="25" t="s">
        <v>21</v>
      </c>
      <c r="G43" s="26">
        <v>185</v>
      </c>
      <c r="H43" s="46">
        <v>152.3</v>
      </c>
      <c r="I43" s="46">
        <v>82.3</v>
      </c>
    </row>
    <row r="44" spans="1:9" ht="12.75">
      <c r="A44" s="24"/>
      <c r="B44" s="59"/>
      <c r="C44" s="25"/>
      <c r="D44" s="25"/>
      <c r="E44" s="25"/>
      <c r="F44" s="25"/>
      <c r="G44" s="26"/>
      <c r="H44" s="46"/>
      <c r="I44" s="46"/>
    </row>
    <row r="45" spans="1:9" ht="23.25">
      <c r="A45" s="12" t="s">
        <v>67</v>
      </c>
      <c r="B45" s="84" t="s">
        <v>140</v>
      </c>
      <c r="C45" s="13" t="s">
        <v>24</v>
      </c>
      <c r="D45" s="13"/>
      <c r="E45" s="13"/>
      <c r="F45" s="13"/>
      <c r="G45" s="14">
        <f>SUM(G46,G55)</f>
        <v>139</v>
      </c>
      <c r="H45" s="14">
        <f>H46+H55</f>
        <v>64.9</v>
      </c>
      <c r="I45" s="51">
        <v>46.7</v>
      </c>
    </row>
    <row r="46" spans="1:9" ht="45.75">
      <c r="A46" s="17" t="s">
        <v>68</v>
      </c>
      <c r="B46" s="55" t="s">
        <v>140</v>
      </c>
      <c r="C46" s="55" t="s">
        <v>24</v>
      </c>
      <c r="D46" s="55" t="s">
        <v>69</v>
      </c>
      <c r="E46" s="55"/>
      <c r="F46" s="55"/>
      <c r="G46" s="56">
        <f>SUM(G47,G52)</f>
        <v>70</v>
      </c>
      <c r="H46" s="19">
        <f>H47+H52</f>
        <v>33.900000000000006</v>
      </c>
      <c r="I46" s="53">
        <v>48.5</v>
      </c>
    </row>
    <row r="47" spans="1:9" ht="34.5">
      <c r="A47" s="21" t="s">
        <v>70</v>
      </c>
      <c r="B47" s="57" t="s">
        <v>140</v>
      </c>
      <c r="C47" s="57" t="s">
        <v>24</v>
      </c>
      <c r="D47" s="57" t="s">
        <v>69</v>
      </c>
      <c r="E47" s="57" t="s">
        <v>71</v>
      </c>
      <c r="F47" s="57"/>
      <c r="G47" s="58">
        <f>SUM(G48,G50)</f>
        <v>49</v>
      </c>
      <c r="H47" s="44">
        <f>H49+H51</f>
        <v>31.400000000000002</v>
      </c>
      <c r="I47" s="44">
        <v>64.3</v>
      </c>
    </row>
    <row r="48" spans="1:9" ht="34.5">
      <c r="A48" s="21" t="s">
        <v>72</v>
      </c>
      <c r="B48" s="57" t="s">
        <v>140</v>
      </c>
      <c r="C48" s="57" t="s">
        <v>24</v>
      </c>
      <c r="D48" s="57" t="s">
        <v>69</v>
      </c>
      <c r="E48" s="57" t="s">
        <v>73</v>
      </c>
      <c r="F48" s="57"/>
      <c r="G48" s="58">
        <f>SUM(G49)</f>
        <v>25</v>
      </c>
      <c r="H48" s="44">
        <v>22.6</v>
      </c>
      <c r="I48" s="44">
        <v>90.4</v>
      </c>
    </row>
    <row r="49" spans="1:9" ht="23.25">
      <c r="A49" s="24" t="s">
        <v>20</v>
      </c>
      <c r="B49" s="59" t="s">
        <v>140</v>
      </c>
      <c r="C49" s="59" t="s">
        <v>24</v>
      </c>
      <c r="D49" s="59" t="s">
        <v>69</v>
      </c>
      <c r="E49" s="59" t="s">
        <v>73</v>
      </c>
      <c r="F49" s="59" t="s">
        <v>21</v>
      </c>
      <c r="G49" s="60">
        <v>25</v>
      </c>
      <c r="H49" s="46">
        <v>22.6</v>
      </c>
      <c r="I49" s="46">
        <v>90.4</v>
      </c>
    </row>
    <row r="50" spans="1:9" ht="34.5">
      <c r="A50" s="21" t="s">
        <v>74</v>
      </c>
      <c r="B50" s="57" t="s">
        <v>140</v>
      </c>
      <c r="C50" s="57" t="s">
        <v>24</v>
      </c>
      <c r="D50" s="57" t="s">
        <v>69</v>
      </c>
      <c r="E50" s="57" t="s">
        <v>75</v>
      </c>
      <c r="F50" s="57"/>
      <c r="G50" s="58">
        <f>SUM(G51)</f>
        <v>24</v>
      </c>
      <c r="H50" s="44">
        <v>8.8</v>
      </c>
      <c r="I50" s="44">
        <v>36.7</v>
      </c>
    </row>
    <row r="51" spans="1:9" ht="23.25">
      <c r="A51" s="24" t="s">
        <v>20</v>
      </c>
      <c r="B51" s="59" t="s">
        <v>140</v>
      </c>
      <c r="C51" s="59" t="s">
        <v>24</v>
      </c>
      <c r="D51" s="59" t="s">
        <v>69</v>
      </c>
      <c r="E51" s="59" t="s">
        <v>75</v>
      </c>
      <c r="F51" s="59" t="s">
        <v>21</v>
      </c>
      <c r="G51" s="60">
        <v>24</v>
      </c>
      <c r="H51" s="46">
        <v>8.8</v>
      </c>
      <c r="I51" s="46">
        <v>36.7</v>
      </c>
    </row>
    <row r="52" spans="1:9" ht="12.75">
      <c r="A52" s="21" t="s">
        <v>76</v>
      </c>
      <c r="B52" s="57" t="s">
        <v>140</v>
      </c>
      <c r="C52" s="57" t="s">
        <v>24</v>
      </c>
      <c r="D52" s="57" t="s">
        <v>69</v>
      </c>
      <c r="E52" s="57" t="s">
        <v>77</v>
      </c>
      <c r="F52" s="57"/>
      <c r="G52" s="58">
        <f>SUM(G53)</f>
        <v>21</v>
      </c>
      <c r="H52" s="53">
        <v>2.5</v>
      </c>
      <c r="I52" s="53">
        <v>11.9</v>
      </c>
    </row>
    <row r="53" spans="1:9" ht="23.25">
      <c r="A53" s="21" t="s">
        <v>78</v>
      </c>
      <c r="B53" s="57" t="s">
        <v>140</v>
      </c>
      <c r="C53" s="57" t="s">
        <v>24</v>
      </c>
      <c r="D53" s="57" t="s">
        <v>69</v>
      </c>
      <c r="E53" s="57" t="s">
        <v>79</v>
      </c>
      <c r="F53" s="57"/>
      <c r="G53" s="58">
        <f>SUM(G54)</f>
        <v>21</v>
      </c>
      <c r="H53" s="44">
        <v>2.5</v>
      </c>
      <c r="I53" s="44">
        <v>11.9</v>
      </c>
    </row>
    <row r="54" spans="1:9" ht="23.25">
      <c r="A54" s="24" t="s">
        <v>20</v>
      </c>
      <c r="B54" s="59" t="s">
        <v>140</v>
      </c>
      <c r="C54" s="59" t="s">
        <v>24</v>
      </c>
      <c r="D54" s="59" t="s">
        <v>69</v>
      </c>
      <c r="E54" s="59" t="s">
        <v>79</v>
      </c>
      <c r="F54" s="59" t="s">
        <v>21</v>
      </c>
      <c r="G54" s="60">
        <v>21</v>
      </c>
      <c r="H54" s="46">
        <v>2.5</v>
      </c>
      <c r="I54" s="46">
        <v>11.9</v>
      </c>
    </row>
    <row r="55" spans="1:9" ht="34.5">
      <c r="A55" s="17" t="s">
        <v>80</v>
      </c>
      <c r="B55" s="55" t="s">
        <v>140</v>
      </c>
      <c r="C55" s="55" t="s">
        <v>24</v>
      </c>
      <c r="D55" s="55" t="s">
        <v>48</v>
      </c>
      <c r="E55" s="55"/>
      <c r="F55" s="55"/>
      <c r="G55" s="56">
        <f>SUM(G56)</f>
        <v>69</v>
      </c>
      <c r="H55" s="42">
        <v>31</v>
      </c>
      <c r="I55" s="61">
        <v>44.9</v>
      </c>
    </row>
    <row r="56" spans="1:9" ht="34.5">
      <c r="A56" s="21" t="s">
        <v>81</v>
      </c>
      <c r="B56" s="57" t="s">
        <v>140</v>
      </c>
      <c r="C56" s="57" t="s">
        <v>24</v>
      </c>
      <c r="D56" s="57" t="s">
        <v>48</v>
      </c>
      <c r="E56" s="57" t="s">
        <v>82</v>
      </c>
      <c r="F56" s="57"/>
      <c r="G56" s="58">
        <f>SUM(G59,G57)</f>
        <v>69</v>
      </c>
      <c r="H56" s="23">
        <f>H58+H60</f>
        <v>31</v>
      </c>
      <c r="I56" s="44">
        <v>44.9</v>
      </c>
    </row>
    <row r="57" spans="1:9" ht="23.25">
      <c r="A57" s="21" t="s">
        <v>83</v>
      </c>
      <c r="B57" s="57" t="s">
        <v>140</v>
      </c>
      <c r="C57" s="22" t="s">
        <v>24</v>
      </c>
      <c r="D57" s="22" t="s">
        <v>48</v>
      </c>
      <c r="E57" s="57" t="s">
        <v>84</v>
      </c>
      <c r="F57" s="57"/>
      <c r="G57" s="23">
        <f>SUM(G58)</f>
        <v>42</v>
      </c>
      <c r="H57" s="23">
        <v>31</v>
      </c>
      <c r="I57" s="44">
        <v>73.8</v>
      </c>
    </row>
    <row r="58" spans="1:9" ht="23.25">
      <c r="A58" s="24" t="s">
        <v>20</v>
      </c>
      <c r="B58" s="59" t="s">
        <v>140</v>
      </c>
      <c r="C58" s="25" t="s">
        <v>24</v>
      </c>
      <c r="D58" s="25" t="s">
        <v>48</v>
      </c>
      <c r="E58" s="59" t="s">
        <v>84</v>
      </c>
      <c r="F58" s="59" t="s">
        <v>21</v>
      </c>
      <c r="G58" s="26">
        <v>42</v>
      </c>
      <c r="H58" s="26">
        <v>31</v>
      </c>
      <c r="I58" s="46">
        <v>73.8</v>
      </c>
    </row>
    <row r="59" spans="1:9" ht="45.75">
      <c r="A59" s="21" t="s">
        <v>85</v>
      </c>
      <c r="B59" s="57" t="s">
        <v>140</v>
      </c>
      <c r="C59" s="57" t="s">
        <v>24</v>
      </c>
      <c r="D59" s="57" t="s">
        <v>48</v>
      </c>
      <c r="E59" s="57" t="s">
        <v>86</v>
      </c>
      <c r="F59" s="59"/>
      <c r="G59" s="37">
        <f>SUM(G60)</f>
        <v>27</v>
      </c>
      <c r="H59" s="37">
        <v>0</v>
      </c>
      <c r="I59" s="47">
        <v>0</v>
      </c>
    </row>
    <row r="60" spans="1:9" ht="23.25">
      <c r="A60" s="24" t="s">
        <v>20</v>
      </c>
      <c r="B60" s="59" t="s">
        <v>140</v>
      </c>
      <c r="C60" s="25" t="s">
        <v>24</v>
      </c>
      <c r="D60" s="25" t="s">
        <v>48</v>
      </c>
      <c r="E60" s="59" t="s">
        <v>86</v>
      </c>
      <c r="F60" s="59" t="s">
        <v>21</v>
      </c>
      <c r="G60" s="26">
        <v>27</v>
      </c>
      <c r="H60" s="26">
        <v>0</v>
      </c>
      <c r="I60" s="46">
        <v>0</v>
      </c>
    </row>
    <row r="61" spans="1:9" ht="12.75">
      <c r="A61" s="24"/>
      <c r="B61" s="59"/>
      <c r="C61" s="25"/>
      <c r="D61" s="25"/>
      <c r="E61" s="59"/>
      <c r="F61" s="59"/>
      <c r="G61" s="26"/>
      <c r="H61" s="19"/>
      <c r="I61" s="19"/>
    </row>
    <row r="62" spans="1:9" ht="12.75">
      <c r="A62" s="12" t="s">
        <v>87</v>
      </c>
      <c r="B62" s="84" t="s">
        <v>140</v>
      </c>
      <c r="C62" s="13" t="s">
        <v>30</v>
      </c>
      <c r="D62" s="13"/>
      <c r="E62" s="13"/>
      <c r="F62" s="13"/>
      <c r="G62" s="14">
        <f>G63</f>
        <v>371</v>
      </c>
      <c r="H62" s="14">
        <v>350</v>
      </c>
      <c r="I62" s="14">
        <v>94.3</v>
      </c>
    </row>
    <row r="63" spans="1:9" ht="23.25">
      <c r="A63" s="17" t="s">
        <v>88</v>
      </c>
      <c r="B63" s="92" t="s">
        <v>140</v>
      </c>
      <c r="C63" s="41" t="s">
        <v>30</v>
      </c>
      <c r="D63" s="41" t="s">
        <v>89</v>
      </c>
      <c r="E63" s="25"/>
      <c r="F63" s="25"/>
      <c r="G63" s="37">
        <v>371</v>
      </c>
      <c r="H63" s="19">
        <v>350</v>
      </c>
      <c r="I63" s="19">
        <v>94.3</v>
      </c>
    </row>
    <row r="64" spans="1:9" ht="23.25">
      <c r="A64" s="43" t="s">
        <v>90</v>
      </c>
      <c r="B64" s="69" t="s">
        <v>140</v>
      </c>
      <c r="C64" s="35" t="s">
        <v>30</v>
      </c>
      <c r="D64" s="35" t="s">
        <v>89</v>
      </c>
      <c r="E64" s="35" t="s">
        <v>91</v>
      </c>
      <c r="F64" s="35"/>
      <c r="G64" s="37">
        <v>371</v>
      </c>
      <c r="H64" s="37">
        <v>350</v>
      </c>
      <c r="I64" s="37">
        <v>94.3</v>
      </c>
    </row>
    <row r="65" spans="1:9" ht="23.25">
      <c r="A65" s="43" t="s">
        <v>92</v>
      </c>
      <c r="B65" s="69" t="s">
        <v>140</v>
      </c>
      <c r="C65" s="35" t="s">
        <v>30</v>
      </c>
      <c r="D65" s="35" t="s">
        <v>89</v>
      </c>
      <c r="E65" s="35" t="s">
        <v>93</v>
      </c>
      <c r="F65" s="35"/>
      <c r="G65" s="37">
        <v>371</v>
      </c>
      <c r="H65" s="37">
        <v>350</v>
      </c>
      <c r="I65" s="37">
        <v>94.3</v>
      </c>
    </row>
    <row r="66" spans="1:9" ht="23.25">
      <c r="A66" s="43" t="s">
        <v>92</v>
      </c>
      <c r="B66" s="69" t="s">
        <v>140</v>
      </c>
      <c r="C66" s="35" t="s">
        <v>30</v>
      </c>
      <c r="D66" s="35" t="s">
        <v>89</v>
      </c>
      <c r="E66" s="35" t="s">
        <v>159</v>
      </c>
      <c r="F66" s="35"/>
      <c r="G66" s="37">
        <v>371</v>
      </c>
      <c r="H66" s="23">
        <v>350</v>
      </c>
      <c r="I66" s="23">
        <v>94.3</v>
      </c>
    </row>
    <row r="67" spans="1:9" ht="23.25">
      <c r="A67" s="24" t="s">
        <v>20</v>
      </c>
      <c r="B67" s="59" t="s">
        <v>140</v>
      </c>
      <c r="C67" s="25" t="s">
        <v>30</v>
      </c>
      <c r="D67" s="25" t="s">
        <v>89</v>
      </c>
      <c r="E67" s="25" t="s">
        <v>160</v>
      </c>
      <c r="F67" s="25" t="s">
        <v>21</v>
      </c>
      <c r="G67" s="26">
        <v>371</v>
      </c>
      <c r="H67" s="26">
        <v>350</v>
      </c>
      <c r="I67" s="26">
        <v>94.3</v>
      </c>
    </row>
    <row r="68" spans="1:9" ht="12.75">
      <c r="A68" s="24"/>
      <c r="B68" s="59"/>
      <c r="C68" s="25"/>
      <c r="D68" s="25"/>
      <c r="E68" s="25"/>
      <c r="F68" s="25"/>
      <c r="G68" s="26"/>
      <c r="H68" s="26"/>
      <c r="I68" s="26"/>
    </row>
    <row r="69" spans="1:9" s="88" customFormat="1" ht="11.25">
      <c r="A69" s="51" t="s">
        <v>95</v>
      </c>
      <c r="B69" s="13" t="s">
        <v>140</v>
      </c>
      <c r="C69" s="13" t="s">
        <v>96</v>
      </c>
      <c r="D69" s="13"/>
      <c r="E69" s="13"/>
      <c r="F69" s="13"/>
      <c r="G69" s="14">
        <f>G70</f>
        <v>12469</v>
      </c>
      <c r="H69" s="14">
        <f>H70</f>
        <v>11113.5</v>
      </c>
      <c r="I69" s="14">
        <v>89.1</v>
      </c>
    </row>
    <row r="70" spans="1:9" s="88" customFormat="1" ht="12">
      <c r="A70" s="17" t="s">
        <v>97</v>
      </c>
      <c r="B70" s="55" t="s">
        <v>140</v>
      </c>
      <c r="C70" s="18" t="s">
        <v>96</v>
      </c>
      <c r="D70" s="18" t="s">
        <v>24</v>
      </c>
      <c r="E70" s="18"/>
      <c r="F70" s="18"/>
      <c r="G70" s="19">
        <f>SUM(G71)</f>
        <v>12469</v>
      </c>
      <c r="H70" s="42">
        <f>H71</f>
        <v>11113.5</v>
      </c>
      <c r="I70" s="42">
        <v>89.1</v>
      </c>
    </row>
    <row r="71" spans="1:9" s="88" customFormat="1" ht="12">
      <c r="A71" s="21" t="s">
        <v>97</v>
      </c>
      <c r="B71" s="57" t="s">
        <v>140</v>
      </c>
      <c r="C71" s="22" t="s">
        <v>96</v>
      </c>
      <c r="D71" s="22" t="s">
        <v>24</v>
      </c>
      <c r="E71" s="22" t="s">
        <v>98</v>
      </c>
      <c r="F71" s="22"/>
      <c r="G71" s="23">
        <f>SUM(G72,G74,G76,G78,G80)</f>
        <v>12469</v>
      </c>
      <c r="H71" s="37">
        <f>H73+H75+H77+H79+H81</f>
        <v>11113.5</v>
      </c>
      <c r="I71" s="37">
        <v>89.1</v>
      </c>
    </row>
    <row r="72" spans="1:9" s="88" customFormat="1" ht="12">
      <c r="A72" s="21" t="s">
        <v>99</v>
      </c>
      <c r="B72" s="57" t="s">
        <v>140</v>
      </c>
      <c r="C72" s="22" t="s">
        <v>96</v>
      </c>
      <c r="D72" s="22" t="s">
        <v>24</v>
      </c>
      <c r="E72" s="22" t="s">
        <v>100</v>
      </c>
      <c r="F72" s="22"/>
      <c r="G72" s="23">
        <f>SUM(G73)</f>
        <v>2576</v>
      </c>
      <c r="H72" s="37">
        <v>2271.8</v>
      </c>
      <c r="I72" s="37">
        <v>88.2</v>
      </c>
    </row>
    <row r="73" spans="1:9" s="88" customFormat="1" ht="23.25">
      <c r="A73" s="24" t="s">
        <v>20</v>
      </c>
      <c r="B73" s="93" t="s">
        <v>140</v>
      </c>
      <c r="C73" s="25" t="s">
        <v>96</v>
      </c>
      <c r="D73" s="25" t="s">
        <v>24</v>
      </c>
      <c r="E73" s="25" t="s">
        <v>101</v>
      </c>
      <c r="F73" s="25" t="s">
        <v>21</v>
      </c>
      <c r="G73" s="26">
        <v>2576</v>
      </c>
      <c r="H73" s="26">
        <v>2271.8</v>
      </c>
      <c r="I73" s="26">
        <v>88.2</v>
      </c>
    </row>
    <row r="74" spans="1:9" s="88" customFormat="1" ht="12">
      <c r="A74" s="21" t="s">
        <v>102</v>
      </c>
      <c r="B74" s="57" t="s">
        <v>140</v>
      </c>
      <c r="C74" s="22" t="s">
        <v>96</v>
      </c>
      <c r="D74" s="22" t="s">
        <v>24</v>
      </c>
      <c r="E74" s="22" t="s">
        <v>103</v>
      </c>
      <c r="F74" s="22"/>
      <c r="G74" s="23">
        <f>G75</f>
        <v>4600</v>
      </c>
      <c r="H74" s="37">
        <v>4081.9</v>
      </c>
      <c r="I74" s="37">
        <v>88.7</v>
      </c>
    </row>
    <row r="75" spans="1:9" s="88" customFormat="1" ht="23.25">
      <c r="A75" s="24" t="s">
        <v>20</v>
      </c>
      <c r="B75" s="93" t="s">
        <v>140</v>
      </c>
      <c r="C75" s="25" t="s">
        <v>96</v>
      </c>
      <c r="D75" s="25" t="s">
        <v>24</v>
      </c>
      <c r="E75" s="25" t="s">
        <v>104</v>
      </c>
      <c r="F75" s="25" t="s">
        <v>21</v>
      </c>
      <c r="G75" s="26">
        <v>4600</v>
      </c>
      <c r="H75" s="26">
        <v>4081.9</v>
      </c>
      <c r="I75" s="26">
        <v>88.7</v>
      </c>
    </row>
    <row r="76" spans="1:9" s="88" customFormat="1" ht="12">
      <c r="A76" s="21" t="s">
        <v>105</v>
      </c>
      <c r="B76" s="57" t="s">
        <v>140</v>
      </c>
      <c r="C76" s="22" t="s">
        <v>96</v>
      </c>
      <c r="D76" s="22" t="s">
        <v>24</v>
      </c>
      <c r="E76" s="22" t="s">
        <v>106</v>
      </c>
      <c r="F76" s="22"/>
      <c r="G76" s="23">
        <f>SUM(G77)</f>
        <v>290</v>
      </c>
      <c r="H76" s="37">
        <v>289.7</v>
      </c>
      <c r="I76" s="37">
        <v>99.8</v>
      </c>
    </row>
    <row r="77" spans="1:9" s="88" customFormat="1" ht="23.25">
      <c r="A77" s="24" t="s">
        <v>20</v>
      </c>
      <c r="B77" s="93" t="s">
        <v>140</v>
      </c>
      <c r="C77" s="25" t="s">
        <v>96</v>
      </c>
      <c r="D77" s="25" t="s">
        <v>24</v>
      </c>
      <c r="E77" s="25" t="s">
        <v>107</v>
      </c>
      <c r="F77" s="25" t="s">
        <v>21</v>
      </c>
      <c r="G77" s="26">
        <v>290</v>
      </c>
      <c r="H77" s="26">
        <v>289.7</v>
      </c>
      <c r="I77" s="26">
        <v>99.8</v>
      </c>
    </row>
    <row r="78" spans="1:9" ht="12.75">
      <c r="A78" s="21" t="s">
        <v>108</v>
      </c>
      <c r="B78" s="57" t="s">
        <v>140</v>
      </c>
      <c r="C78" s="22" t="s">
        <v>96</v>
      </c>
      <c r="D78" s="22" t="s">
        <v>24</v>
      </c>
      <c r="E78" s="22" t="s">
        <v>109</v>
      </c>
      <c r="F78" s="22"/>
      <c r="G78" s="23">
        <f>SUM(G79)</f>
        <v>400</v>
      </c>
      <c r="H78" s="37">
        <v>133.5</v>
      </c>
      <c r="I78" s="37">
        <v>33.4</v>
      </c>
    </row>
    <row r="79" spans="1:9" ht="23.25">
      <c r="A79" s="24" t="s">
        <v>20</v>
      </c>
      <c r="B79" s="93" t="s">
        <v>140</v>
      </c>
      <c r="C79" s="25" t="s">
        <v>96</v>
      </c>
      <c r="D79" s="25" t="s">
        <v>24</v>
      </c>
      <c r="E79" s="25" t="s">
        <v>110</v>
      </c>
      <c r="F79" s="25" t="s">
        <v>21</v>
      </c>
      <c r="G79" s="26">
        <v>400</v>
      </c>
      <c r="H79" s="26">
        <v>133.5</v>
      </c>
      <c r="I79" s="26">
        <v>33.4</v>
      </c>
    </row>
    <row r="80" spans="1:9" ht="23.25">
      <c r="A80" s="21" t="s">
        <v>111</v>
      </c>
      <c r="B80" s="57" t="s">
        <v>140</v>
      </c>
      <c r="C80" s="22" t="s">
        <v>96</v>
      </c>
      <c r="D80" s="22" t="s">
        <v>24</v>
      </c>
      <c r="E80" s="22" t="s">
        <v>112</v>
      </c>
      <c r="F80" s="22"/>
      <c r="G80" s="23">
        <f>SUM(G81)</f>
        <v>4603</v>
      </c>
      <c r="H80" s="37">
        <v>4336.6</v>
      </c>
      <c r="I80" s="37">
        <v>94.2</v>
      </c>
    </row>
    <row r="81" spans="1:9" ht="23.25">
      <c r="A81" s="24" t="s">
        <v>20</v>
      </c>
      <c r="B81" s="93" t="s">
        <v>140</v>
      </c>
      <c r="C81" s="25" t="s">
        <v>96</v>
      </c>
      <c r="D81" s="25" t="s">
        <v>24</v>
      </c>
      <c r="E81" s="25" t="s">
        <v>113</v>
      </c>
      <c r="F81" s="25" t="s">
        <v>21</v>
      </c>
      <c r="G81" s="26">
        <v>4603</v>
      </c>
      <c r="H81" s="26">
        <v>4336.6</v>
      </c>
      <c r="I81" s="46">
        <v>94.2</v>
      </c>
    </row>
    <row r="82" spans="1:9" ht="12.75">
      <c r="A82" s="24"/>
      <c r="B82" s="57"/>
      <c r="C82" s="25"/>
      <c r="D82" s="25"/>
      <c r="E82" s="25"/>
      <c r="F82" s="25"/>
      <c r="G82" s="60"/>
      <c r="H82" s="65"/>
      <c r="I82" s="66"/>
    </row>
    <row r="83" spans="1:9" ht="12.75">
      <c r="A83" s="51" t="s">
        <v>114</v>
      </c>
      <c r="B83" s="13" t="s">
        <v>140</v>
      </c>
      <c r="C83" s="13" t="s">
        <v>115</v>
      </c>
      <c r="D83" s="13"/>
      <c r="E83" s="13"/>
      <c r="F83" s="13"/>
      <c r="G83" s="14">
        <f>SUM(G84)</f>
        <v>39</v>
      </c>
      <c r="H83" s="67">
        <v>0</v>
      </c>
      <c r="I83" s="14">
        <v>0</v>
      </c>
    </row>
    <row r="84" spans="1:9" ht="12.75">
      <c r="A84" s="53" t="s">
        <v>116</v>
      </c>
      <c r="B84" s="18" t="s">
        <v>140</v>
      </c>
      <c r="C84" s="18" t="s">
        <v>115</v>
      </c>
      <c r="D84" s="18" t="s">
        <v>115</v>
      </c>
      <c r="E84" s="18"/>
      <c r="F84" s="18"/>
      <c r="G84" s="19">
        <f>SUM(G85)</f>
        <v>39</v>
      </c>
      <c r="H84" s="19">
        <v>0</v>
      </c>
      <c r="I84" s="19">
        <v>0</v>
      </c>
    </row>
    <row r="85" spans="1:9" ht="23.25">
      <c r="A85" s="21" t="s">
        <v>117</v>
      </c>
      <c r="B85" s="57" t="s">
        <v>140</v>
      </c>
      <c r="C85" s="22" t="s">
        <v>115</v>
      </c>
      <c r="D85" s="22" t="s">
        <v>115</v>
      </c>
      <c r="E85" s="22" t="s">
        <v>118</v>
      </c>
      <c r="F85" s="22"/>
      <c r="G85" s="23">
        <f>SUM(G86)</f>
        <v>39</v>
      </c>
      <c r="H85" s="23">
        <v>0</v>
      </c>
      <c r="I85" s="23">
        <v>0</v>
      </c>
    </row>
    <row r="86" spans="1:9" ht="12.75">
      <c r="A86" s="21" t="s">
        <v>119</v>
      </c>
      <c r="B86" s="57" t="s">
        <v>140</v>
      </c>
      <c r="C86" s="22" t="s">
        <v>115</v>
      </c>
      <c r="D86" s="22" t="s">
        <v>115</v>
      </c>
      <c r="E86" s="22" t="s">
        <v>120</v>
      </c>
      <c r="F86" s="22"/>
      <c r="G86" s="23">
        <f>SUM(G87)</f>
        <v>39</v>
      </c>
      <c r="H86" s="23">
        <v>0</v>
      </c>
      <c r="I86" s="23">
        <v>0</v>
      </c>
    </row>
    <row r="87" spans="1:9" ht="23.25">
      <c r="A87" s="24" t="s">
        <v>20</v>
      </c>
      <c r="B87" s="59" t="s">
        <v>140</v>
      </c>
      <c r="C87" s="25" t="s">
        <v>115</v>
      </c>
      <c r="D87" s="25" t="s">
        <v>115</v>
      </c>
      <c r="E87" s="25" t="s">
        <v>120</v>
      </c>
      <c r="F87" s="25" t="s">
        <v>21</v>
      </c>
      <c r="G87" s="26">
        <v>39</v>
      </c>
      <c r="H87" s="26">
        <v>0</v>
      </c>
      <c r="I87" s="26">
        <v>0</v>
      </c>
    </row>
    <row r="88" spans="1:9" ht="12.75">
      <c r="A88" s="24"/>
      <c r="B88" s="59"/>
      <c r="C88" s="25"/>
      <c r="D88" s="25"/>
      <c r="E88" s="25"/>
      <c r="F88" s="25"/>
      <c r="G88" s="26"/>
      <c r="H88" s="94"/>
      <c r="I88" s="94"/>
    </row>
    <row r="89" spans="1:9" ht="23.25">
      <c r="A89" s="12" t="s">
        <v>121</v>
      </c>
      <c r="B89" s="84" t="s">
        <v>140</v>
      </c>
      <c r="C89" s="13" t="s">
        <v>122</v>
      </c>
      <c r="D89" s="13"/>
      <c r="E89" s="13"/>
      <c r="F89" s="13"/>
      <c r="G89" s="14">
        <f>G90+G94</f>
        <v>1282</v>
      </c>
      <c r="H89" s="14">
        <f>H90+H94</f>
        <v>1150.1</v>
      </c>
      <c r="I89" s="14">
        <v>90</v>
      </c>
    </row>
    <row r="90" spans="1:9" ht="12.75">
      <c r="A90" s="17" t="s">
        <v>123</v>
      </c>
      <c r="B90" s="55" t="s">
        <v>140</v>
      </c>
      <c r="C90" s="18" t="s">
        <v>122</v>
      </c>
      <c r="D90" s="18" t="s">
        <v>13</v>
      </c>
      <c r="E90" s="18"/>
      <c r="F90" s="18"/>
      <c r="G90" s="19">
        <f>G91</f>
        <v>512</v>
      </c>
      <c r="H90" s="19">
        <v>404.2</v>
      </c>
      <c r="I90" s="53">
        <v>78.9</v>
      </c>
    </row>
    <row r="91" spans="1:9" ht="23.25">
      <c r="A91" s="21" t="s">
        <v>161</v>
      </c>
      <c r="B91" s="57" t="s">
        <v>140</v>
      </c>
      <c r="C91" s="22" t="s">
        <v>122</v>
      </c>
      <c r="D91" s="22" t="s">
        <v>13</v>
      </c>
      <c r="E91" s="22" t="s">
        <v>125</v>
      </c>
      <c r="F91" s="22"/>
      <c r="G91" s="23">
        <f>SUM(G92)</f>
        <v>512</v>
      </c>
      <c r="H91" s="23">
        <v>404.2</v>
      </c>
      <c r="I91" s="44">
        <v>78.9</v>
      </c>
    </row>
    <row r="92" spans="1:9" ht="23.25">
      <c r="A92" s="21" t="s">
        <v>162</v>
      </c>
      <c r="B92" s="57" t="s">
        <v>140</v>
      </c>
      <c r="C92" s="22" t="s">
        <v>122</v>
      </c>
      <c r="D92" s="22" t="s">
        <v>13</v>
      </c>
      <c r="E92" s="22" t="s">
        <v>127</v>
      </c>
      <c r="F92" s="22"/>
      <c r="G92" s="23">
        <f>SUM(G93)</f>
        <v>512</v>
      </c>
      <c r="H92" s="23">
        <v>404.2</v>
      </c>
      <c r="I92" s="44">
        <v>78.9</v>
      </c>
    </row>
    <row r="93" spans="1:9" ht="12.75">
      <c r="A93" s="24" t="s">
        <v>45</v>
      </c>
      <c r="B93" s="59" t="s">
        <v>140</v>
      </c>
      <c r="C93" s="25" t="s">
        <v>122</v>
      </c>
      <c r="D93" s="25" t="s">
        <v>13</v>
      </c>
      <c r="E93" s="25" t="s">
        <v>127</v>
      </c>
      <c r="F93" s="25" t="s">
        <v>46</v>
      </c>
      <c r="G93" s="26">
        <v>512</v>
      </c>
      <c r="H93" s="26">
        <v>404.2</v>
      </c>
      <c r="I93" s="46">
        <v>78.9</v>
      </c>
    </row>
    <row r="94" spans="1:9" ht="23.25">
      <c r="A94" s="17" t="s">
        <v>128</v>
      </c>
      <c r="B94" s="55" t="s">
        <v>140</v>
      </c>
      <c r="C94" s="18" t="s">
        <v>122</v>
      </c>
      <c r="D94" s="18" t="s">
        <v>129</v>
      </c>
      <c r="E94" s="18"/>
      <c r="F94" s="18"/>
      <c r="G94" s="19">
        <f>SUM(G96)</f>
        <v>770</v>
      </c>
      <c r="H94" s="53">
        <f>H95</f>
        <v>745.9</v>
      </c>
      <c r="I94" s="53">
        <v>96.9</v>
      </c>
    </row>
    <row r="95" spans="1:9" ht="23.25">
      <c r="A95" s="21" t="s">
        <v>130</v>
      </c>
      <c r="B95" s="57" t="s">
        <v>140</v>
      </c>
      <c r="C95" s="22" t="s">
        <v>122</v>
      </c>
      <c r="D95" s="22" t="s">
        <v>129</v>
      </c>
      <c r="E95" s="22" t="s">
        <v>127</v>
      </c>
      <c r="F95" s="22"/>
      <c r="G95" s="23">
        <f>SUM(G96)</f>
        <v>770</v>
      </c>
      <c r="H95" s="44">
        <v>745.9</v>
      </c>
      <c r="I95" s="44">
        <v>96.9</v>
      </c>
    </row>
    <row r="96" spans="1:9" ht="23.25">
      <c r="A96" s="24" t="s">
        <v>20</v>
      </c>
      <c r="B96" s="59" t="s">
        <v>140</v>
      </c>
      <c r="C96" s="25" t="s">
        <v>122</v>
      </c>
      <c r="D96" s="25" t="s">
        <v>129</v>
      </c>
      <c r="E96" s="25" t="s">
        <v>127</v>
      </c>
      <c r="F96" s="25" t="s">
        <v>21</v>
      </c>
      <c r="G96" s="26">
        <v>770</v>
      </c>
      <c r="H96" s="46">
        <v>745.9</v>
      </c>
      <c r="I96" s="46">
        <v>96.9</v>
      </c>
    </row>
    <row r="97" spans="1:9" ht="12.75">
      <c r="A97" s="24"/>
      <c r="B97" s="59"/>
      <c r="C97" s="25"/>
      <c r="D97" s="25"/>
      <c r="E97" s="25"/>
      <c r="F97" s="25"/>
      <c r="G97" s="26"/>
      <c r="H97" s="66"/>
      <c r="I97" s="66"/>
    </row>
    <row r="98" spans="1:9" ht="23.25">
      <c r="A98" s="12" t="s">
        <v>131</v>
      </c>
      <c r="B98" s="84" t="s">
        <v>140</v>
      </c>
      <c r="C98" s="13" t="s">
        <v>69</v>
      </c>
      <c r="D98" s="13"/>
      <c r="E98" s="25"/>
      <c r="F98" s="25"/>
      <c r="G98" s="67">
        <f>SUM(G99)</f>
        <v>22</v>
      </c>
      <c r="H98" s="51">
        <v>7.8</v>
      </c>
      <c r="I98" s="51">
        <v>34.5</v>
      </c>
    </row>
    <row r="99" spans="1:9" ht="12.75">
      <c r="A99" s="17" t="s">
        <v>132</v>
      </c>
      <c r="B99" s="55" t="s">
        <v>140</v>
      </c>
      <c r="C99" s="18" t="s">
        <v>69</v>
      </c>
      <c r="D99" s="18" t="s">
        <v>122</v>
      </c>
      <c r="E99" s="25"/>
      <c r="F99" s="25"/>
      <c r="G99" s="19">
        <f>SUM(G100)</f>
        <v>22</v>
      </c>
      <c r="H99" s="53">
        <v>7.8</v>
      </c>
      <c r="I99" s="53">
        <v>34.5</v>
      </c>
    </row>
    <row r="100" spans="1:9" ht="23.25">
      <c r="A100" s="21" t="s">
        <v>133</v>
      </c>
      <c r="B100" s="57" t="s">
        <v>140</v>
      </c>
      <c r="C100" s="22" t="s">
        <v>69</v>
      </c>
      <c r="D100" s="22" t="s">
        <v>122</v>
      </c>
      <c r="E100" s="22" t="s">
        <v>134</v>
      </c>
      <c r="F100" s="22"/>
      <c r="G100" s="23">
        <f>SUM(G101)</f>
        <v>22</v>
      </c>
      <c r="H100" s="44">
        <v>7.8</v>
      </c>
      <c r="I100" s="44">
        <v>34.5</v>
      </c>
    </row>
    <row r="101" spans="1:9" ht="23.25">
      <c r="A101" s="21" t="s">
        <v>135</v>
      </c>
      <c r="B101" s="57" t="s">
        <v>140</v>
      </c>
      <c r="C101" s="22" t="s">
        <v>69</v>
      </c>
      <c r="D101" s="22" t="s">
        <v>122</v>
      </c>
      <c r="E101" s="22" t="s">
        <v>136</v>
      </c>
      <c r="F101" s="22"/>
      <c r="G101" s="23">
        <f>SUM(G102)</f>
        <v>22</v>
      </c>
      <c r="H101" s="44">
        <v>7.8</v>
      </c>
      <c r="I101" s="44">
        <v>34.5</v>
      </c>
    </row>
    <row r="102" spans="1:9" ht="23.25">
      <c r="A102" s="24" t="s">
        <v>20</v>
      </c>
      <c r="B102" s="59" t="s">
        <v>140</v>
      </c>
      <c r="C102" s="25" t="s">
        <v>69</v>
      </c>
      <c r="D102" s="25" t="s">
        <v>122</v>
      </c>
      <c r="E102" s="25" t="s">
        <v>136</v>
      </c>
      <c r="F102" s="25" t="s">
        <v>21</v>
      </c>
      <c r="G102" s="26">
        <v>22</v>
      </c>
      <c r="H102" s="46">
        <v>7.8</v>
      </c>
      <c r="I102" s="46">
        <v>34.5</v>
      </c>
    </row>
    <row r="103" spans="1:9" ht="12.75">
      <c r="A103" s="24"/>
      <c r="B103" s="59"/>
      <c r="C103" s="25"/>
      <c r="D103" s="25"/>
      <c r="E103" s="25"/>
      <c r="F103" s="25"/>
      <c r="G103" s="26"/>
      <c r="H103" s="95"/>
      <c r="I103" s="95"/>
    </row>
    <row r="104" spans="1:9" ht="12.75">
      <c r="A104" s="96" t="s">
        <v>137</v>
      </c>
      <c r="B104" s="97" t="s">
        <v>140</v>
      </c>
      <c r="C104" s="98" t="s">
        <v>40</v>
      </c>
      <c r="D104" s="98"/>
      <c r="E104" s="98"/>
      <c r="F104" s="98"/>
      <c r="G104" s="99">
        <f>SUM(G105)</f>
        <v>1517</v>
      </c>
      <c r="H104" s="51">
        <f>H105</f>
        <v>1513.2</v>
      </c>
      <c r="I104" s="51">
        <v>99.7</v>
      </c>
    </row>
    <row r="105" spans="1:9" ht="12.75">
      <c r="A105" s="40" t="s">
        <v>138</v>
      </c>
      <c r="B105" s="92" t="s">
        <v>140</v>
      </c>
      <c r="C105" s="41" t="s">
        <v>40</v>
      </c>
      <c r="D105" s="41" t="s">
        <v>30</v>
      </c>
      <c r="E105" s="41"/>
      <c r="F105" s="41"/>
      <c r="G105" s="42">
        <f>SUM(G106)</f>
        <v>1517</v>
      </c>
      <c r="H105" s="53">
        <f>H107+H109+H111+H113</f>
        <v>1513.2</v>
      </c>
      <c r="I105" s="53">
        <v>99.7</v>
      </c>
    </row>
    <row r="106" spans="1:9" ht="68.25">
      <c r="A106" s="43" t="s">
        <v>163</v>
      </c>
      <c r="B106" s="69" t="s">
        <v>140</v>
      </c>
      <c r="C106" s="35" t="s">
        <v>40</v>
      </c>
      <c r="D106" s="35" t="s">
        <v>30</v>
      </c>
      <c r="E106" s="35" t="s">
        <v>164</v>
      </c>
      <c r="F106" s="35"/>
      <c r="G106" s="37">
        <f>G107+G109+G111+G113</f>
        <v>1517</v>
      </c>
      <c r="H106" s="44">
        <f>H108+H110+H112+H114</f>
        <v>1513.2</v>
      </c>
      <c r="I106" s="44">
        <v>99.7</v>
      </c>
    </row>
    <row r="107" spans="1:9" ht="34.5">
      <c r="A107" s="21" t="s">
        <v>139</v>
      </c>
      <c r="B107" s="69" t="s">
        <v>140</v>
      </c>
      <c r="C107" s="35" t="s">
        <v>40</v>
      </c>
      <c r="D107" s="35" t="s">
        <v>30</v>
      </c>
      <c r="E107" s="35" t="s">
        <v>141</v>
      </c>
      <c r="F107" s="35"/>
      <c r="G107" s="37">
        <f>SUM(G108)</f>
        <v>1300</v>
      </c>
      <c r="H107" s="44">
        <v>1296.2</v>
      </c>
      <c r="I107" s="44">
        <v>99.7</v>
      </c>
    </row>
    <row r="108" spans="1:9" ht="12.75">
      <c r="A108" s="24" t="s">
        <v>138</v>
      </c>
      <c r="B108" s="59" t="s">
        <v>140</v>
      </c>
      <c r="C108" s="25" t="s">
        <v>40</v>
      </c>
      <c r="D108" s="25" t="s">
        <v>30</v>
      </c>
      <c r="E108" s="25" t="s">
        <v>141</v>
      </c>
      <c r="F108" s="25" t="s">
        <v>142</v>
      </c>
      <c r="G108" s="26">
        <v>1300</v>
      </c>
      <c r="H108" s="26">
        <v>1296.2</v>
      </c>
      <c r="I108" s="26">
        <v>99.7</v>
      </c>
    </row>
    <row r="109" spans="1:9" ht="45.75">
      <c r="A109" s="21" t="s">
        <v>143</v>
      </c>
      <c r="B109" s="57" t="s">
        <v>140</v>
      </c>
      <c r="C109" s="22" t="s">
        <v>40</v>
      </c>
      <c r="D109" s="22" t="s">
        <v>30</v>
      </c>
      <c r="E109" s="22" t="s">
        <v>144</v>
      </c>
      <c r="F109" s="22"/>
      <c r="G109" s="23">
        <f>SUM(G110)</f>
        <v>200</v>
      </c>
      <c r="H109" s="23">
        <v>200</v>
      </c>
      <c r="I109" s="23">
        <v>100</v>
      </c>
    </row>
    <row r="110" spans="1:9" ht="12.75">
      <c r="A110" s="24" t="s">
        <v>138</v>
      </c>
      <c r="B110" s="59" t="s">
        <v>140</v>
      </c>
      <c r="C110" s="25" t="s">
        <v>40</v>
      </c>
      <c r="D110" s="25" t="s">
        <v>30</v>
      </c>
      <c r="E110" s="25" t="s">
        <v>144</v>
      </c>
      <c r="F110" s="25" t="s">
        <v>142</v>
      </c>
      <c r="G110" s="26">
        <v>200</v>
      </c>
      <c r="H110" s="26">
        <v>200</v>
      </c>
      <c r="I110" s="26">
        <v>100</v>
      </c>
    </row>
    <row r="111" spans="1:9" ht="57">
      <c r="A111" s="21" t="s">
        <v>145</v>
      </c>
      <c r="B111" s="57" t="s">
        <v>140</v>
      </c>
      <c r="C111" s="22" t="s">
        <v>40</v>
      </c>
      <c r="D111" s="22" t="s">
        <v>30</v>
      </c>
      <c r="E111" s="22" t="s">
        <v>146</v>
      </c>
      <c r="F111" s="22"/>
      <c r="G111" s="23">
        <f>SUM(G112)</f>
        <v>16</v>
      </c>
      <c r="H111" s="37">
        <v>16</v>
      </c>
      <c r="I111" s="37">
        <v>100</v>
      </c>
    </row>
    <row r="112" spans="1:9" ht="12.75">
      <c r="A112" s="24" t="s">
        <v>138</v>
      </c>
      <c r="B112" s="59" t="s">
        <v>140</v>
      </c>
      <c r="C112" s="25" t="s">
        <v>40</v>
      </c>
      <c r="D112" s="25" t="s">
        <v>30</v>
      </c>
      <c r="E112" s="25" t="s">
        <v>146</v>
      </c>
      <c r="F112" s="25" t="s">
        <v>142</v>
      </c>
      <c r="G112" s="26">
        <v>16</v>
      </c>
      <c r="H112" s="26">
        <v>16</v>
      </c>
      <c r="I112" s="26">
        <v>100</v>
      </c>
    </row>
    <row r="113" spans="1:9" ht="57">
      <c r="A113" s="21" t="s">
        <v>147</v>
      </c>
      <c r="B113" s="57" t="s">
        <v>140</v>
      </c>
      <c r="C113" s="22" t="s">
        <v>40</v>
      </c>
      <c r="D113" s="22" t="s">
        <v>30</v>
      </c>
      <c r="E113" s="22" t="s">
        <v>148</v>
      </c>
      <c r="F113" s="22"/>
      <c r="G113" s="23">
        <f>SUM(G114)</f>
        <v>1</v>
      </c>
      <c r="H113" s="23">
        <v>1</v>
      </c>
      <c r="I113" s="23">
        <v>100</v>
      </c>
    </row>
    <row r="114" spans="1:9" ht="12.75">
      <c r="A114" s="24" t="s">
        <v>138</v>
      </c>
      <c r="B114" s="59" t="s">
        <v>140</v>
      </c>
      <c r="C114" s="25" t="s">
        <v>40</v>
      </c>
      <c r="D114" s="25" t="s">
        <v>30</v>
      </c>
      <c r="E114" s="25" t="s">
        <v>148</v>
      </c>
      <c r="F114" s="25" t="s">
        <v>142</v>
      </c>
      <c r="G114" s="26">
        <v>1</v>
      </c>
      <c r="H114" s="26">
        <v>1</v>
      </c>
      <c r="I114" s="26">
        <v>100</v>
      </c>
    </row>
    <row r="115" spans="1:9" ht="12.75">
      <c r="A115" s="24"/>
      <c r="B115" s="100"/>
      <c r="C115" s="25"/>
      <c r="D115" s="25"/>
      <c r="E115" s="25"/>
      <c r="F115" s="25"/>
      <c r="G115" s="26"/>
      <c r="H115" s="95"/>
      <c r="I115" s="95"/>
    </row>
    <row r="116" spans="1:9" ht="48.75">
      <c r="A116" s="101" t="s">
        <v>165</v>
      </c>
      <c r="B116" s="102" t="s">
        <v>166</v>
      </c>
      <c r="C116" s="103"/>
      <c r="D116" s="103"/>
      <c r="E116" s="103"/>
      <c r="F116" s="103"/>
      <c r="G116" s="104">
        <f>SUM(G117)</f>
        <v>322</v>
      </c>
      <c r="H116" s="105">
        <f>H118</f>
        <v>298.8</v>
      </c>
      <c r="I116" s="105">
        <f>I118</f>
        <v>92.8</v>
      </c>
    </row>
    <row r="117" spans="1:9" ht="12.75">
      <c r="A117" s="12" t="s">
        <v>12</v>
      </c>
      <c r="B117" s="106" t="s">
        <v>166</v>
      </c>
      <c r="C117" s="13" t="s">
        <v>13</v>
      </c>
      <c r="D117" s="13"/>
      <c r="E117" s="13"/>
      <c r="F117" s="13"/>
      <c r="G117" s="14">
        <f>SUM(G118)</f>
        <v>322</v>
      </c>
      <c r="H117" s="67">
        <f>H118</f>
        <v>298.8</v>
      </c>
      <c r="I117" s="67">
        <f>I118</f>
        <v>92.8</v>
      </c>
    </row>
    <row r="118" spans="1:9" ht="45.75">
      <c r="A118" s="17" t="s">
        <v>23</v>
      </c>
      <c r="B118" s="107" t="s">
        <v>166</v>
      </c>
      <c r="C118" s="27" t="s">
        <v>13</v>
      </c>
      <c r="D118" s="27" t="s">
        <v>24</v>
      </c>
      <c r="E118" s="27"/>
      <c r="F118" s="27"/>
      <c r="G118" s="28">
        <f>G119</f>
        <v>322</v>
      </c>
      <c r="H118" s="19">
        <v>298.8</v>
      </c>
      <c r="I118" s="19">
        <v>92.8</v>
      </c>
    </row>
    <row r="119" spans="1:9" ht="34.5">
      <c r="A119" s="21" t="s">
        <v>16</v>
      </c>
      <c r="B119" s="57" t="s">
        <v>166</v>
      </c>
      <c r="C119" s="29" t="s">
        <v>13</v>
      </c>
      <c r="D119" s="29" t="s">
        <v>24</v>
      </c>
      <c r="E119" s="29" t="s">
        <v>17</v>
      </c>
      <c r="F119" s="30"/>
      <c r="G119" s="31">
        <f>G121+G123</f>
        <v>322</v>
      </c>
      <c r="H119" s="23">
        <v>298.9</v>
      </c>
      <c r="I119" s="23">
        <v>92.8</v>
      </c>
    </row>
    <row r="120" spans="1:9" ht="12.75">
      <c r="A120" s="21" t="s">
        <v>25</v>
      </c>
      <c r="B120" s="57" t="s">
        <v>166</v>
      </c>
      <c r="C120" s="29" t="s">
        <v>13</v>
      </c>
      <c r="D120" s="29" t="s">
        <v>24</v>
      </c>
      <c r="E120" s="29" t="s">
        <v>26</v>
      </c>
      <c r="F120" s="29"/>
      <c r="G120" s="32">
        <v>30</v>
      </c>
      <c r="H120" s="23">
        <v>7.8</v>
      </c>
      <c r="I120" s="23">
        <v>26</v>
      </c>
    </row>
    <row r="121" spans="1:9" ht="23.25">
      <c r="A121" s="24" t="s">
        <v>20</v>
      </c>
      <c r="B121" s="59" t="s">
        <v>166</v>
      </c>
      <c r="C121" s="25" t="s">
        <v>13</v>
      </c>
      <c r="D121" s="25" t="s">
        <v>24</v>
      </c>
      <c r="E121" s="25" t="s">
        <v>26</v>
      </c>
      <c r="F121" s="25" t="s">
        <v>21</v>
      </c>
      <c r="G121" s="34">
        <v>30</v>
      </c>
      <c r="H121" s="26">
        <v>7.8</v>
      </c>
      <c r="I121" s="26">
        <v>26</v>
      </c>
    </row>
    <row r="122" spans="1:9" ht="45.75">
      <c r="A122" s="21" t="s">
        <v>167</v>
      </c>
      <c r="B122" s="57" t="s">
        <v>166</v>
      </c>
      <c r="C122" s="108" t="s">
        <v>13</v>
      </c>
      <c r="D122" s="108" t="s">
        <v>24</v>
      </c>
      <c r="E122" s="29" t="s">
        <v>28</v>
      </c>
      <c r="F122" s="29"/>
      <c r="G122" s="32">
        <f>G123</f>
        <v>292</v>
      </c>
      <c r="H122" s="23">
        <v>291.1</v>
      </c>
      <c r="I122" s="23">
        <v>99.7</v>
      </c>
    </row>
    <row r="123" spans="1:9" ht="23.25">
      <c r="A123" s="24" t="s">
        <v>20</v>
      </c>
      <c r="B123" s="59" t="s">
        <v>166</v>
      </c>
      <c r="C123" s="25" t="s">
        <v>13</v>
      </c>
      <c r="D123" s="25" t="s">
        <v>24</v>
      </c>
      <c r="E123" s="25" t="s">
        <v>28</v>
      </c>
      <c r="F123" s="25" t="s">
        <v>21</v>
      </c>
      <c r="G123" s="34">
        <v>292</v>
      </c>
      <c r="H123" s="26">
        <v>291.1</v>
      </c>
      <c r="I123" s="26">
        <v>99.7</v>
      </c>
    </row>
    <row r="124" spans="1:9" ht="12.75">
      <c r="A124" s="109" t="s">
        <v>168</v>
      </c>
      <c r="B124" s="110"/>
      <c r="C124" s="95"/>
      <c r="D124" s="95"/>
      <c r="E124" s="95"/>
      <c r="F124" s="95"/>
      <c r="G124" s="111">
        <f>SUM(G116,G9)</f>
        <v>24143</v>
      </c>
      <c r="H124" s="112">
        <f>H9+H116</f>
        <v>22263.699999999997</v>
      </c>
      <c r="I124" s="109">
        <v>92.2</v>
      </c>
    </row>
  </sheetData>
  <mergeCells count="5">
    <mergeCell ref="C2:G2"/>
    <mergeCell ref="C3:I3"/>
    <mergeCell ref="C4:I4"/>
    <mergeCell ref="D5:G5"/>
    <mergeCell ref="A6:I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2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B13" sqref="B13"/>
    </sheetView>
  </sheetViews>
  <sheetFormatPr defaultColWidth="9.00390625" defaultRowHeight="12.75"/>
  <cols>
    <col min="1" max="1" width="25.25390625" style="0" customWidth="1"/>
    <col min="2" max="2" width="53.25390625" style="0" customWidth="1"/>
    <col min="3" max="3" width="10.625" style="0" customWidth="1"/>
    <col min="4" max="4" width="9.75390625" style="0" customWidth="1"/>
  </cols>
  <sheetData>
    <row r="1" spans="2:6" ht="12.75" customHeight="1">
      <c r="B1" s="7" t="s">
        <v>169</v>
      </c>
      <c r="C1" s="7"/>
      <c r="E1" s="7"/>
      <c r="F1" s="7"/>
    </row>
    <row r="2" spans="2:8" ht="34.5">
      <c r="B2" s="3" t="s">
        <v>1</v>
      </c>
      <c r="C2" s="3"/>
      <c r="D2" s="3"/>
      <c r="E2" s="3"/>
      <c r="F2" s="3"/>
      <c r="G2" s="4"/>
      <c r="H2" s="4"/>
    </row>
    <row r="3" spans="2:8" ht="39.75" customHeight="1">
      <c r="B3" s="113" t="s">
        <v>2</v>
      </c>
      <c r="C3" s="113"/>
      <c r="D3" s="113"/>
      <c r="E3" s="113"/>
      <c r="F3" s="113"/>
      <c r="G3" s="4"/>
      <c r="H3" s="4"/>
    </row>
    <row r="4" spans="2:6" ht="15" customHeight="1">
      <c r="B4" s="114"/>
      <c r="C4" s="115"/>
      <c r="E4" s="115"/>
      <c r="F4" s="115"/>
    </row>
    <row r="5" spans="2:6" ht="15" customHeight="1">
      <c r="B5" s="114"/>
      <c r="C5" s="115"/>
      <c r="E5" s="115"/>
      <c r="F5" s="115"/>
    </row>
    <row r="6" spans="1:4" ht="38.25" customHeight="1">
      <c r="A6" s="116" t="s">
        <v>170</v>
      </c>
      <c r="B6" s="116"/>
      <c r="C6" s="116"/>
      <c r="D6" s="116"/>
    </row>
    <row r="7" spans="1:3" ht="12.75">
      <c r="A7" s="45"/>
      <c r="C7" s="45"/>
    </row>
    <row r="8" spans="3:4" ht="12.75" customHeight="1">
      <c r="C8" s="117" t="s">
        <v>171</v>
      </c>
      <c r="D8" s="117"/>
    </row>
    <row r="9" spans="1:4" ht="63.75">
      <c r="A9" s="118" t="s">
        <v>172</v>
      </c>
      <c r="B9" s="118" t="s">
        <v>173</v>
      </c>
      <c r="C9" s="119" t="s">
        <v>9</v>
      </c>
      <c r="D9" s="119" t="s">
        <v>10</v>
      </c>
    </row>
    <row r="10" spans="1:4" s="124" customFormat="1" ht="45" customHeight="1">
      <c r="A10" s="120"/>
      <c r="B10" s="121" t="s">
        <v>174</v>
      </c>
      <c r="C10" s="122">
        <v>-8000</v>
      </c>
      <c r="D10" s="123">
        <v>-6763.2</v>
      </c>
    </row>
    <row r="11" spans="1:4" ht="24.75" customHeight="1">
      <c r="A11" s="125"/>
      <c r="B11" s="121" t="s">
        <v>175</v>
      </c>
      <c r="C11" s="122">
        <v>8000</v>
      </c>
      <c r="D11" s="123">
        <v>6763.2</v>
      </c>
    </row>
    <row r="12" spans="1:4" ht="24.75">
      <c r="A12" s="125" t="s">
        <v>176</v>
      </c>
      <c r="B12" s="126" t="s">
        <v>177</v>
      </c>
      <c r="C12" s="127">
        <v>0</v>
      </c>
      <c r="D12" s="118">
        <v>0</v>
      </c>
    </row>
    <row r="13" spans="1:4" ht="24.75">
      <c r="A13" s="128" t="s">
        <v>178</v>
      </c>
      <c r="B13" s="129" t="s">
        <v>179</v>
      </c>
      <c r="C13" s="130">
        <v>500</v>
      </c>
      <c r="D13" s="131">
        <v>0</v>
      </c>
    </row>
    <row r="14" spans="1:4" s="38" customFormat="1" ht="36.75">
      <c r="A14" s="103" t="s">
        <v>180</v>
      </c>
      <c r="B14" s="132" t="s">
        <v>181</v>
      </c>
      <c r="C14" s="133">
        <v>500</v>
      </c>
      <c r="D14" s="134">
        <v>0</v>
      </c>
    </row>
    <row r="15" spans="1:4" ht="24.75">
      <c r="A15" s="128" t="s">
        <v>182</v>
      </c>
      <c r="B15" s="129" t="s">
        <v>183</v>
      </c>
      <c r="C15" s="130">
        <v>-500</v>
      </c>
      <c r="D15" s="131">
        <v>0</v>
      </c>
    </row>
    <row r="16" spans="1:4" s="38" customFormat="1" ht="36" customHeight="1">
      <c r="A16" s="103" t="s">
        <v>184</v>
      </c>
      <c r="B16" s="132" t="s">
        <v>185</v>
      </c>
      <c r="C16" s="133">
        <v>-500</v>
      </c>
      <c r="D16" s="134">
        <v>0</v>
      </c>
    </row>
    <row r="17" spans="1:4" s="38" customFormat="1" ht="24.75">
      <c r="A17" s="125" t="s">
        <v>186</v>
      </c>
      <c r="B17" s="126" t="s">
        <v>187</v>
      </c>
      <c r="C17" s="127">
        <v>0</v>
      </c>
      <c r="D17" s="118">
        <v>0</v>
      </c>
    </row>
    <row r="18" spans="1:4" s="38" customFormat="1" ht="24.75">
      <c r="A18" s="128" t="s">
        <v>188</v>
      </c>
      <c r="B18" s="129" t="s">
        <v>189</v>
      </c>
      <c r="C18" s="130">
        <v>1000</v>
      </c>
      <c r="D18" s="131">
        <v>0</v>
      </c>
    </row>
    <row r="19" spans="1:4" s="38" customFormat="1" ht="36.75">
      <c r="A19" s="103" t="s">
        <v>190</v>
      </c>
      <c r="B19" s="132" t="s">
        <v>191</v>
      </c>
      <c r="C19" s="133">
        <v>1000</v>
      </c>
      <c r="D19" s="134">
        <v>0</v>
      </c>
    </row>
    <row r="20" spans="1:4" s="38" customFormat="1" ht="24.75">
      <c r="A20" s="128" t="s">
        <v>192</v>
      </c>
      <c r="B20" s="129" t="s">
        <v>193</v>
      </c>
      <c r="C20" s="130">
        <v>-1000</v>
      </c>
      <c r="D20" s="131">
        <v>0</v>
      </c>
    </row>
    <row r="21" spans="1:4" s="38" customFormat="1" ht="36.75">
      <c r="A21" s="103" t="s">
        <v>194</v>
      </c>
      <c r="B21" s="132" t="s">
        <v>195</v>
      </c>
      <c r="C21" s="133">
        <v>-1000</v>
      </c>
      <c r="D21" s="134">
        <v>0</v>
      </c>
    </row>
    <row r="22" spans="1:4" ht="24.75">
      <c r="A22" s="125" t="s">
        <v>196</v>
      </c>
      <c r="B22" s="135" t="s">
        <v>197</v>
      </c>
      <c r="C22" s="127">
        <f>C24+C23</f>
        <v>8000</v>
      </c>
      <c r="D22" s="118">
        <v>6763.2</v>
      </c>
    </row>
    <row r="23" spans="1:4" s="38" customFormat="1" ht="24.75">
      <c r="A23" s="103" t="s">
        <v>198</v>
      </c>
      <c r="B23" s="136" t="s">
        <v>199</v>
      </c>
      <c r="C23" s="133">
        <v>-17643</v>
      </c>
      <c r="D23" s="137" t="s">
        <v>200</v>
      </c>
    </row>
    <row r="24" spans="1:4" s="38" customFormat="1" ht="24.75">
      <c r="A24" s="103" t="s">
        <v>201</v>
      </c>
      <c r="B24" s="136" t="s">
        <v>202</v>
      </c>
      <c r="C24" s="133">
        <v>25643</v>
      </c>
      <c r="D24" s="134">
        <v>22263.7</v>
      </c>
    </row>
  </sheetData>
  <mergeCells count="4">
    <mergeCell ref="B1:C1"/>
    <mergeCell ref="E1:F1"/>
    <mergeCell ref="A6:D6"/>
    <mergeCell ref="C8:D8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4.25390625" style="0" customWidth="1"/>
    <col min="5" max="5" width="23.625" style="0" customWidth="1"/>
    <col min="6" max="6" width="19.375" style="0" customWidth="1"/>
    <col min="7" max="7" width="14.25390625" style="0" customWidth="1"/>
  </cols>
  <sheetData>
    <row r="1" spans="4:6" ht="15.75" customHeight="1">
      <c r="D1" s="138"/>
      <c r="E1" s="139"/>
      <c r="F1" s="138" t="s">
        <v>203</v>
      </c>
    </row>
    <row r="2" spans="4:7" ht="52.5" customHeight="1">
      <c r="D2" s="140"/>
      <c r="E2" s="141"/>
      <c r="F2" s="3" t="s">
        <v>1</v>
      </c>
      <c r="G2" s="3"/>
    </row>
    <row r="3" spans="4:7" ht="57" customHeight="1">
      <c r="D3" s="138"/>
      <c r="E3" s="142"/>
      <c r="F3" s="143" t="s">
        <v>2</v>
      </c>
      <c r="G3" s="143"/>
    </row>
    <row r="4" spans="4:7" ht="16.5" customHeight="1">
      <c r="D4" s="138"/>
      <c r="E4" s="142"/>
      <c r="F4" s="143"/>
      <c r="G4" s="143"/>
    </row>
    <row r="5" spans="4:6" ht="12.75">
      <c r="D5" s="45"/>
      <c r="E5" s="45"/>
      <c r="F5" s="45"/>
    </row>
    <row r="6" spans="2:6" ht="42" customHeight="1">
      <c r="B6" s="116" t="s">
        <v>204</v>
      </c>
      <c r="C6" s="116"/>
      <c r="D6" s="116"/>
      <c r="E6" s="116"/>
      <c r="F6" s="116"/>
    </row>
    <row r="7" spans="2:6" ht="12.75">
      <c r="B7" s="45"/>
      <c r="C7" s="45"/>
      <c r="D7" s="45"/>
      <c r="E7" s="45"/>
      <c r="F7" s="45"/>
    </row>
    <row r="8" spans="1:6" ht="12.75">
      <c r="A8" s="144" t="s">
        <v>205</v>
      </c>
      <c r="B8" s="145" t="s">
        <v>206</v>
      </c>
      <c r="C8" s="145"/>
      <c r="D8" s="145"/>
      <c r="E8" s="145"/>
      <c r="F8" s="145"/>
    </row>
    <row r="9" spans="1:6" ht="17.25" customHeight="1">
      <c r="A9" s="1"/>
      <c r="B9" s="1"/>
      <c r="C9" s="1"/>
      <c r="D9" s="1"/>
      <c r="E9" s="1"/>
      <c r="F9" s="1"/>
    </row>
    <row r="10" spans="1:7" ht="48.75" customHeight="1">
      <c r="A10" s="146" t="s">
        <v>207</v>
      </c>
      <c r="B10" s="147" t="s">
        <v>208</v>
      </c>
      <c r="C10" s="147"/>
      <c r="D10" s="147"/>
      <c r="E10" s="147"/>
      <c r="F10" s="76" t="s">
        <v>209</v>
      </c>
      <c r="G10" s="148" t="s">
        <v>210</v>
      </c>
    </row>
    <row r="11" spans="1:7" ht="34.5" customHeight="1">
      <c r="A11" s="149" t="s">
        <v>211</v>
      </c>
      <c r="B11" s="21" t="s">
        <v>212</v>
      </c>
      <c r="C11" s="21"/>
      <c r="D11" s="21"/>
      <c r="E11" s="21"/>
      <c r="F11" s="150">
        <v>500</v>
      </c>
      <c r="G11" s="149">
        <v>0</v>
      </c>
    </row>
    <row r="12" spans="1:7" ht="38.25" customHeight="1">
      <c r="A12" s="149" t="s">
        <v>213</v>
      </c>
      <c r="B12" s="21" t="s">
        <v>214</v>
      </c>
      <c r="C12" s="21"/>
      <c r="D12" s="21"/>
      <c r="E12" s="21"/>
      <c r="F12" s="150">
        <v>1000</v>
      </c>
      <c r="G12" s="149">
        <v>0</v>
      </c>
    </row>
    <row r="13" spans="1:7" ht="12.75" customHeight="1">
      <c r="A13" s="44"/>
      <c r="B13" s="70" t="s">
        <v>215</v>
      </c>
      <c r="C13" s="70"/>
      <c r="D13" s="70"/>
      <c r="E13" s="70"/>
      <c r="F13" s="151">
        <v>1500</v>
      </c>
      <c r="G13" s="152">
        <v>0</v>
      </c>
    </row>
    <row r="14" spans="1:6" ht="12.75" customHeight="1">
      <c r="A14" s="87"/>
      <c r="B14" s="153"/>
      <c r="C14" s="153"/>
      <c r="D14" s="153"/>
      <c r="E14" s="153"/>
      <c r="F14" s="154"/>
    </row>
    <row r="15" spans="1:6" ht="12.75">
      <c r="A15" s="1"/>
      <c r="B15" s="1"/>
      <c r="C15" s="1"/>
      <c r="D15" s="1"/>
      <c r="E15" s="1"/>
      <c r="F15" s="1"/>
    </row>
    <row r="16" spans="1:6" ht="12.75">
      <c r="A16" s="144" t="s">
        <v>216</v>
      </c>
      <c r="B16" s="145" t="s">
        <v>217</v>
      </c>
      <c r="C16" s="145"/>
      <c r="D16" s="145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9" ht="65.25" customHeight="1">
      <c r="A18" s="146" t="s">
        <v>207</v>
      </c>
      <c r="B18" s="155" t="s">
        <v>218</v>
      </c>
      <c r="C18" s="155"/>
      <c r="D18" s="155"/>
      <c r="E18" s="155"/>
      <c r="F18" s="76" t="s">
        <v>219</v>
      </c>
      <c r="G18" s="148" t="s">
        <v>210</v>
      </c>
      <c r="H18" s="139"/>
      <c r="I18" s="139"/>
    </row>
    <row r="19" spans="1:7" ht="39.75" customHeight="1">
      <c r="A19" s="149" t="s">
        <v>211</v>
      </c>
      <c r="B19" s="156" t="s">
        <v>212</v>
      </c>
      <c r="C19" s="156"/>
      <c r="D19" s="156"/>
      <c r="E19" s="156"/>
      <c r="F19" s="157">
        <v>500</v>
      </c>
      <c r="G19" s="149">
        <v>0</v>
      </c>
    </row>
    <row r="20" spans="1:7" ht="42.75" customHeight="1">
      <c r="A20" s="149" t="s">
        <v>213</v>
      </c>
      <c r="B20" s="156" t="s">
        <v>220</v>
      </c>
      <c r="C20" s="156"/>
      <c r="D20" s="156"/>
      <c r="E20" s="156"/>
      <c r="F20" s="157">
        <v>1000</v>
      </c>
      <c r="G20" s="149">
        <v>0</v>
      </c>
    </row>
    <row r="21" spans="1:7" ht="12.75" customHeight="1">
      <c r="A21" s="44"/>
      <c r="B21" s="158" t="s">
        <v>215</v>
      </c>
      <c r="C21" s="158"/>
      <c r="D21" s="158"/>
      <c r="E21" s="158"/>
      <c r="F21" s="152">
        <v>1500</v>
      </c>
      <c r="G21" s="152">
        <v>0</v>
      </c>
    </row>
    <row r="22" spans="1:6" ht="12.75">
      <c r="A22" s="1"/>
      <c r="B22" s="1"/>
      <c r="C22" s="1"/>
      <c r="D22" s="1"/>
      <c r="E22" s="1"/>
      <c r="F22" s="1"/>
    </row>
    <row r="28" spans="1:6" ht="12.75">
      <c r="A28" s="45"/>
      <c r="B28" s="45"/>
      <c r="C28" s="45"/>
      <c r="D28" s="45"/>
      <c r="E28" s="45"/>
      <c r="F28" s="45"/>
    </row>
  </sheetData>
  <mergeCells count="11">
    <mergeCell ref="F2:G2"/>
    <mergeCell ref="F3:G4"/>
    <mergeCell ref="B6:F6"/>
    <mergeCell ref="B10:E10"/>
    <mergeCell ref="B11:E11"/>
    <mergeCell ref="B12:E12"/>
    <mergeCell ref="B13:E13"/>
    <mergeCell ref="B18:E18"/>
    <mergeCell ref="B19:E19"/>
    <mergeCell ref="B20:E20"/>
    <mergeCell ref="B21:E21"/>
  </mergeCells>
  <printOptions/>
  <pageMargins left="0.75" right="0.75" top="1" bottom="1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2011-06-09T06:54:03Z</cp:lastPrinted>
  <dcterms:modified xsi:type="dcterms:W3CDTF">2011-06-22T12:04:17Z</dcterms:modified>
  <cp:category/>
  <cp:version/>
  <cp:contentType/>
  <cp:contentStatus/>
  <cp:revision>6</cp:revision>
</cp:coreProperties>
</file>