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1"/>
  </bookViews>
  <sheets>
    <sheet name="расходы3 " sheetId="1" r:id="rId1"/>
    <sheet name="расходы 4 " sheetId="2" r:id="rId2"/>
  </sheets>
  <definedNames>
    <definedName name="_xlnm.Print_Area" localSheetId="1">'расходы 4 '!$A$1:$H$243</definedName>
    <definedName name="_xlnm.Print_Area" localSheetId="0">'расходы3 '!$A$1:$G$216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<sst xmlns="http://schemas.openxmlformats.org/spreadsheetml/2006/main" count="1939" uniqueCount="306">
  <si>
    <t>Приложение № 3</t>
  </si>
  <si>
    <t>к решению Совета депутатов сельского поселения Чисменское Волоколамского муниципального  района Московской области № 135/21 от 21.12.2011г.</t>
  </si>
  <si>
    <t>"О бюджете сельского поселения Чисменское Волоколамского муниципального  района Московской области на 2012 год" в редакции решений от 30.01.2012г. № 148/23, от 02.04.2012г. №158/25, от 07.06.2012г. № 167/27</t>
  </si>
  <si>
    <t xml:space="preserve">Расходы  бюджета сельского поселения Чисменское Волоколамского муниципального района Московской области на 2012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</si>
  <si>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</si>
  <si>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</si>
  <si>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</si>
  <si>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</si>
  <si>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</si>
  <si>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</si>
  <si>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</si>
  <si>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</si>
  <si>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</si>
  <si>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</si>
  <si>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</si>
  <si>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</si>
  <si>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</si>
  <si>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</si>
  <si>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</si>
  <si>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</si>
  <si>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</si>
  <si>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</si>
  <si>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</si>
  <si>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</si>
  <si>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Межбюджетные трансферты</t>
  </si>
  <si>
    <t>521 00 00</t>
  </si>
  <si>
    <t>Иные межбюджетные трансферты, предоставляемые из бюджетов поселений муниципальному району на осуществление части полномочий по решению вопросов местного значения в соответсвии с заключенными соглашениями</t>
  </si>
  <si>
    <t>521 06 00</t>
  </si>
  <si>
    <t>Осуществление полномочий контрольно-счетного органа поселения по осуществлению внешнего муниципального финансового контроля</t>
  </si>
  <si>
    <t>521 06 05</t>
  </si>
  <si>
    <t>Иные межбюджетные трансферты</t>
  </si>
  <si>
    <t>017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</si>
  <si>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</si>
  <si>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</si>
  <si>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</si>
  <si>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</si>
  <si>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</si>
  <si>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</si>
  <si>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</si>
  <si>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</si>
  <si>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Уплата налога на имущество органов местного самоуправления</t>
  </si>
  <si>
    <t>002 95 01</t>
  </si>
  <si>
    <t>Уплата земельного налога органов местного самоуправления</t>
  </si>
  <si>
    <t>002 95 02</t>
  </si>
  <si>
    <t>Осуществление полномочий органов местного самоуправления по формированию, исполнению бюджета поселения и осуществление контроля за исполнением данного бюджета</t>
  </si>
  <si>
    <t>521 06 01</t>
  </si>
  <si>
    <t>Иные  межбюджетные трансферты</t>
  </si>
  <si>
    <t>Осуществление полномочий органов местного самоуправления по организации в границах поселения электро-, тепло-, газо- и водоснабжения населения, водоотведения, снабжения населения топливом</t>
  </si>
  <si>
    <t>521 06 02</t>
  </si>
  <si>
    <t>Осуществление полномочий органов местного самоуправления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содержание муниципального жилищного фонда, создание условий для жилищного строительства.</t>
  </si>
  <si>
    <t>521 06 04</t>
  </si>
  <si>
    <t>Резервные фонды</t>
  </si>
  <si>
    <t>11</t>
  </si>
  <si>
    <t>070 00 00</t>
  </si>
  <si>
    <t>Резервные фонды исполнительных органов местного самоуправления</t>
  </si>
  <si>
    <t>070 05 00</t>
  </si>
  <si>
    <t>Прочие расходы</t>
  </si>
  <si>
    <t>013</t>
  </si>
  <si>
    <t>Другие общегосударственные вопросы</t>
  </si>
  <si>
    <t>13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</si>
  <si>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</si>
  <si>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</si>
  <si>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</si>
  <si>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</si>
  <si>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</si>
  <si>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</si>
  <si>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</si>
  <si>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</si>
  <si>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</si>
  <si>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</si>
  <si>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</si>
  <si>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</si>
  <si>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</si>
  <si>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</si>
  <si>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</si>
  <si>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</si>
  <si>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</si>
  <si>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</si>
  <si>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Осуществление полномочий органов местного самоуправления</t>
  </si>
  <si>
    <t>120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</si>
  <si>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</si>
  <si>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</si>
  <si>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</si>
  <si>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</si>
  <si>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</si>
  <si>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</si>
  <si>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</si>
  <si>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мероприятий по обеспечению безопасности людей на водных объектах, охране их жизни и здоровья</t>
  </si>
  <si>
    <t>218 01 01</t>
  </si>
  <si>
    <t>Участие в предупреждении и ликвидации последствий чрезвычайных ситуаций природного и техногенного характера</t>
  </si>
  <si>
    <t>218 01 02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</si>
  <si>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</si>
  <si>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</si>
  <si>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</si>
  <si>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</si>
  <si>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</si>
  <si>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</si>
  <si>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</si>
  <si>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</si>
  <si>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</si>
  <si>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</si>
  <si>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 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</si>
  <si>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</si>
  <si>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</si>
  <si>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Лесное хозяйство</t>
  </si>
  <si>
    <t>07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</si>
  <si>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</si>
  <si>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</si>
  <si>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</si>
  <si>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</si>
  <si>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Реализация государственных функций в области национальной экономики</t>
  </si>
  <si>
    <t>12</t>
  </si>
  <si>
    <t>340 00 00</t>
  </si>
  <si>
    <t>Мероприятия по землеустройству и землепользованию</t>
  </si>
  <si>
    <t>340 03 00</t>
  </si>
  <si>
    <t>Формирование землеустроительных дел, межевание земель и постановка на кадастровый учет земельных участков</t>
  </si>
  <si>
    <t>340 03 01</t>
  </si>
  <si>
    <t>Дорожное хозяйство (дорожные фонды)</t>
  </si>
  <si>
    <t xml:space="preserve">Дорожное хозяйство </t>
  </si>
  <si>
    <t>315 00 00</t>
  </si>
  <si>
    <t>Поддержка дорожного хозяйства</t>
  </si>
  <si>
    <t>315 02 00</t>
  </si>
  <si>
    <t>Содержание, ремонт автомобильных дорог местного значения</t>
  </si>
  <si>
    <t>315 02 03</t>
  </si>
  <si>
    <t xml:space="preserve">Закупка товаров, работ и услуг для муниципальных нужд </t>
  </si>
  <si>
    <t>200</t>
  </si>
  <si>
    <t>Региональные целевые программы</t>
  </si>
  <si>
    <t>522 00 00</t>
  </si>
  <si>
    <t>Долгосрочная целевая программа Московской области "Дороги Подмосковья на период 2012-2015 годов"</t>
  </si>
  <si>
    <t>522 17 00</t>
  </si>
  <si>
    <t>Расходы за счет субсидии из бюджета Московской области на 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</si>
  <si>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522 17 83</t>
  </si>
  <si>
    <t>Расходы за счет субсидии из бюджета Московской области на 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</si>
  <si>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522 17 84</t>
  </si>
  <si>
    <t xml:space="preserve">522 17 84 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</si>
  <si>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</si>
  <si>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</si>
  <si>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</si>
  <si>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 муниципального образования</t>
  </si>
  <si>
    <t>338 01 00</t>
  </si>
  <si>
    <t xml:space="preserve">338 01 01 </t>
  </si>
  <si>
    <t>Осуществление полномочий органов местного самоуправления по утверждению генеральных планов поселения 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 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</si>
  <si>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521 06 03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</si>
  <si>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</si>
  <si>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</si>
  <si>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</si>
  <si>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</si>
  <si>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</si>
  <si>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Расходы за счет иных межбюджетных трансфертов из бюджета Московской области на проведение работ по капитальному ремонту многоквартирных домов</t>
  </si>
  <si>
    <t>350 01 00</t>
  </si>
  <si>
    <t>Мероприятия в области жилищного хозяйства</t>
  </si>
  <si>
    <t>350 03 00</t>
  </si>
  <si>
    <t>Капитальный ремонт муниципального жилищного фонда</t>
  </si>
  <si>
    <t>350 03 01</t>
  </si>
  <si>
    <t>Субсидии юридическим лицам</t>
  </si>
  <si>
    <t>006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</si>
  <si>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</si>
  <si>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</si>
  <si>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</si>
  <si>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</si>
  <si>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</si>
  <si>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</si>
  <si>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</si>
  <si>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</si>
  <si>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</si>
  <si>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</si>
  <si>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</si>
  <si>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</si>
  <si>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</si>
  <si>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</si>
  <si>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</si>
  <si>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</si>
  <si>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</si>
  <si>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 xml:space="preserve">Целевые программы муниципальных образований </t>
  </si>
  <si>
    <t xml:space="preserve">795 00 00 </t>
  </si>
  <si>
    <t>Долгосрочная целевая программа "Реконструкция наружного освещения в населенных пунктах сельского поселения Чисменское Волоколамского муниципального района Московской области на 2011-2018 годы"</t>
  </si>
  <si>
    <t>795 12 00</t>
  </si>
  <si>
    <t xml:space="preserve">Раздел "Реконструкция линий уличного освещения" </t>
  </si>
  <si>
    <t>795 12 01</t>
  </si>
  <si>
    <t xml:space="preserve">Раздел "Установка устройств учета потребляемой электроэнергии уличного освещения" </t>
  </si>
  <si>
    <t>795 12 02</t>
  </si>
  <si>
    <t>Раздел "Переоборудование фонарей уличного освещения с переводом на лампы ДНАТ-70, ДНАТ-150"</t>
  </si>
  <si>
    <t>795 12 03</t>
  </si>
  <si>
    <t>Раздел "Установка 3-х тарифных счетчиков на уличное освещение в населенных пунктах поселения"</t>
  </si>
  <si>
    <t>795 09 05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</si>
  <si>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</si>
  <si>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</si>
  <si>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</si>
  <si>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</si>
  <si>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</si>
  <si>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</si>
  <si>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795 00 00</t>
  </si>
  <si>
    <t>Долгосрочная целевая программа "Профилактика алкоголизма среди несовершеннолетних и защита несовершеннолетних от угрозы алкогольной зависимости сельского поселения Чисменское Волоколамского муниципального района Московской области на 2011-2012г."</t>
  </si>
  <si>
    <t>795 28 00</t>
  </si>
  <si>
    <t>Культура и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</si>
  <si>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</si>
  <si>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</si>
  <si>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</si>
  <si>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</si>
  <si>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Мероприятия в сфере культуры и кинематографии</t>
  </si>
  <si>
    <t>440 01 00</t>
  </si>
  <si>
    <t xml:space="preserve">440 01 00 </t>
  </si>
  <si>
    <t>440 95 00</t>
  </si>
  <si>
    <t xml:space="preserve">Уплата налога на имущество учреждений культуры </t>
  </si>
  <si>
    <t>440 95 01</t>
  </si>
  <si>
    <t>Выполнение функций бюджетными учреждениями</t>
  </si>
  <si>
    <t>001</t>
  </si>
  <si>
    <t xml:space="preserve">Уплата земельного налога учреждений культуры </t>
  </si>
  <si>
    <t>440 95 02</t>
  </si>
  <si>
    <t>Обеспечение деятельности подведомственных учреждений</t>
  </si>
  <si>
    <t>440 99 00</t>
  </si>
  <si>
    <t xml:space="preserve">Другие расходы на обеспечение деятельности  учреждений культуры </t>
  </si>
  <si>
    <t>440 99 99</t>
  </si>
  <si>
    <t xml:space="preserve">Мероприятия в сфере культуры и кинематографии </t>
  </si>
  <si>
    <t>450 00 00</t>
  </si>
  <si>
    <t xml:space="preserve">Государственная поддержка в сфере культуры, кинематографии </t>
  </si>
  <si>
    <t>450 85 00</t>
  </si>
  <si>
    <t>Целевые программы муниципальных образований</t>
  </si>
  <si>
    <t>Долгосрочная целевая программа "Энергосбережение и повышение энергетической эффективности на 2011-2014 годы"</t>
  </si>
  <si>
    <t>795 09 00</t>
  </si>
  <si>
    <t>Раздел "Установка прибора учета тепловой энергии"</t>
  </si>
  <si>
    <t>795 09 01</t>
  </si>
  <si>
    <t>Уплата налога на имущество учреждений культуры</t>
  </si>
  <si>
    <t xml:space="preserve">440 95 01 </t>
  </si>
  <si>
    <t>Уплата земельного налога учреждений культуры</t>
  </si>
  <si>
    <t xml:space="preserve">440 95 02 </t>
  </si>
  <si>
    <t>Другие расходы на обеспечение деятельности учреждений культуры</t>
  </si>
  <si>
    <t xml:space="preserve">440 99 99 </t>
  </si>
  <si>
    <t xml:space="preserve">Другие вопросы в области культуры и кинематографии 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</si>
  <si>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</si>
  <si>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</si>
  <si>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</si>
  <si>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</si>
  <si>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</si>
  <si>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 субъектов РФ и муниципальных служащих Российской Федерации</t>
  </si>
  <si>
    <t>491 01 00</t>
  </si>
  <si>
    <t>Социальные выплаты</t>
  </si>
  <si>
    <t>005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</si>
  <si>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</si>
  <si>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</si>
  <si>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</si>
  <si>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</si>
  <si>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в области спорта, физической культуры и туризма</t>
  </si>
  <si>
    <t>512 97 00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</si>
  <si>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</si>
  <si>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</si>
  <si>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</si>
  <si>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</si>
  <si>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</si>
  <si>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</si>
  <si>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</si>
  <si>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</si>
  <si>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</si>
  <si>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Осуществление полномочий органов местного самоуправления в области мероприятий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</si>
  <si>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дорог и осуществления дорожной деятельности 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</si>
  <si>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</si>
  <si>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521 06 11</t>
  </si>
  <si>
    <t>521 06 12</t>
  </si>
  <si>
    <t>ВСЕГО:</t>
  </si>
  <si>
    <t>Приложение № 4</t>
  </si>
  <si>
    <t>к решению Совета депутатов сельского поселения Чисменское Волоколамского муниципального  района Московской области  № 135/21 от21.12.2011г.</t>
  </si>
  <si>
    <t xml:space="preserve">Ведомственная структура расходов бюджета сельского поселения Чисменское Волоколамского муниципального района Московской области на 2012 год </t>
  </si>
  <si>
    <t>Гл</t>
  </si>
  <si>
    <t>Администрация сельского поселения Чисменское Волоколамского муниципального района Московской области</t>
  </si>
  <si>
    <t>080</t>
  </si>
  <si>
    <t>004</t>
  </si>
  <si>
    <t>Руководство и управление в сфере установленных функций органов госуд.власти субъектов РФ и органов местного самоуправления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</si>
  <si>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</si>
  <si>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</si>
  <si>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>009</t>
  </si>
  <si>
    <t>Расходы на уплату налога на имущество органов местного самоуправления</t>
  </si>
  <si>
    <t>Расходы на уплату земельного налога органов местного самоуправления</t>
  </si>
  <si>
    <t>Осуществление полномочий органов местного самоуправления по формированию,  исполнению бюджета поселения и осуществление контроля за исполнением данного бюджета</t>
  </si>
  <si>
    <t>0700000</t>
  </si>
  <si>
    <t>0700500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</si>
  <si>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</si>
  <si>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</si>
  <si>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</si>
  <si>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Разработка правил землепользования и застройки, нормативов градостроительного проектрования и проектов планировки объектов капитального строительства</t>
  </si>
  <si>
    <t>338 02 00</t>
  </si>
  <si>
    <t>338 02 01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</si>
  <si>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</si>
  <si>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</si>
  <si>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10200000</t>
  </si>
  <si>
    <t>Бюджетные инвестиции в объекты капитального строительства гос.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</si>
  <si>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</si>
  <si>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</si>
  <si>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</si>
  <si>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</t>
  </si>
  <si>
    <t>003</t>
  </si>
  <si>
    <t>Строительство, реконструкция, капитальный ремонт, ремонт и содержание автомобильных дорог (общего и необщего пользования) местного значения и искусственных сооружений на них</t>
  </si>
  <si>
    <t>600 07 00</t>
  </si>
  <si>
    <t xml:space="preserve">600 07 00 </t>
  </si>
  <si>
    <t xml:space="preserve">Раздел  "Реконструкция линий уличного освещения" </t>
  </si>
  <si>
    <t>Раздел "Установка приборов учета электроэнергии, потреблямой на уличное освещение в населенных пунктах поселения"</t>
  </si>
  <si>
    <t>081</t>
  </si>
  <si>
    <t>795 09 04</t>
  </si>
  <si>
    <t>082</t>
  </si>
  <si>
    <t xml:space="preserve">Другие расходы на обеспечение деятельности учреждений культуры </t>
  </si>
  <si>
    <t>Обслуживание государственного внутреннего  и муниципального долга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</si>
  <si>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</t>
  </si>
  <si>
    <t>Осуществление полномочий органов местного самоуправления по утверждению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поселения,резервированию земель и изъятию, в том числе путем выкупа, земельных участков в границах поселения для муниципальных нужд, осуществлению земельного контроля за использованием земель поселения</t>
  </si>
  <si>
    <t>Совет депутатов сельского поселения Чисменское Волоколамского муниципального района Московской области</t>
  </si>
  <si>
    <t>084</t>
  </si>
  <si>
    <t xml:space="preserve">01 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</si>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</sst>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0"/>
      <color indexed="12"/>
      <name val="Arial Cyr"/>
      <family val="2"/>
    </font>
    <font>
      <i/>
      <sz val="9"/>
      <color indexed="12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9"/>
      <name val="Arial"/>
      <family val="2"/>
    </font>
    <font>
      <b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sz val="9"/>
      <color indexed="10"/>
      <name val="Arial Cyr"/>
      <family val="2"/>
    </font>
    <font>
      <b/>
      <i/>
      <sz val="10"/>
      <name val="Arial Cyr"/>
      <family val="2"/>
    </font>
    <font>
      <b/>
      <i/>
      <sz val="9"/>
      <color indexed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 applyProtection="0">
      <alignment/>
    </xf>
    <xf numFmtId="164" fontId="14" fillId="0" borderId="0" applyProtection="0">
      <alignment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4" fillId="24" borderId="10">
      <alignment horizontal="center" vertical="center" wrapText="1"/>
      <protection hidden="1" locked="0"/>
    </xf>
    <xf numFmtId="164" fontId="19" fillId="4" borderId="0" applyNumberFormat="0" applyBorder="0" applyAlignment="0" applyProtection="0"/>
  </cellStyleXfs>
  <cellXfs count="145">
    <xf numFmtId="164" fontId="0" fillId="0" borderId="0" xfId="0" applyAlignment="1">
      <alignment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Border="1" applyAlignment="1">
      <alignment horizontal="left" wrapText="1"/>
    </xf>
    <xf numFmtId="164" fontId="0" fillId="0" borderId="0" xfId="0" applyAlignment="1">
      <alignment/>
    </xf>
    <xf numFmtId="164" fontId="22" fillId="0" borderId="0" xfId="0" applyFont="1" applyAlignment="1">
      <alignment wrapText="1"/>
    </xf>
    <xf numFmtId="165" fontId="21" fillId="0" borderId="0" xfId="0" applyNumberFormat="1" applyFont="1" applyBorder="1" applyAlignment="1">
      <alignment wrapText="1"/>
    </xf>
    <xf numFmtId="164" fontId="22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1" fillId="0" borderId="11" xfId="0" applyFont="1" applyBorder="1" applyAlignment="1">
      <alignment horizontal="left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23" fillId="0" borderId="11" xfId="0" applyFont="1" applyBorder="1" applyAlignment="1">
      <alignment wrapText="1"/>
    </xf>
    <xf numFmtId="165" fontId="23" fillId="0" borderId="11" xfId="0" applyNumberFormat="1" applyFont="1" applyBorder="1" applyAlignment="1">
      <alignment/>
    </xf>
    <xf numFmtId="166" fontId="23" fillId="0" borderId="11" xfId="0" applyNumberFormat="1" applyFont="1" applyBorder="1" applyAlignment="1">
      <alignment/>
    </xf>
    <xf numFmtId="166" fontId="24" fillId="0" borderId="0" xfId="0" applyNumberFormat="1" applyFont="1" applyAlignment="1">
      <alignment/>
    </xf>
    <xf numFmtId="164" fontId="25" fillId="0" borderId="11" xfId="0" applyFont="1" applyFill="1" applyBorder="1" applyAlignment="1">
      <alignment wrapText="1"/>
    </xf>
    <xf numFmtId="164" fontId="25" fillId="0" borderId="11" xfId="0" applyFont="1" applyBorder="1" applyAlignment="1">
      <alignment wrapText="1"/>
    </xf>
    <xf numFmtId="165" fontId="25" fillId="0" borderId="11" xfId="0" applyNumberFormat="1" applyFont="1" applyBorder="1" applyAlignment="1">
      <alignment/>
    </xf>
    <xf numFmtId="166" fontId="25" fillId="0" borderId="11" xfId="0" applyNumberFormat="1" applyFont="1" applyBorder="1" applyAlignment="1">
      <alignment/>
    </xf>
    <xf numFmtId="164" fontId="20" fillId="0" borderId="11" xfId="0" applyFont="1" applyFill="1" applyBorder="1" applyAlignment="1">
      <alignment wrapText="1"/>
    </xf>
    <xf numFmtId="164" fontId="20" fillId="0" borderId="11" xfId="0" applyFont="1" applyBorder="1" applyAlignment="1">
      <alignment wrapText="1"/>
    </xf>
    <xf numFmtId="165" fontId="20" fillId="0" borderId="11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4" fontId="26" fillId="0" borderId="11" xfId="0" applyFont="1" applyBorder="1" applyAlignment="1">
      <alignment wrapText="1"/>
    </xf>
    <xf numFmtId="165" fontId="26" fillId="0" borderId="11" xfId="0" applyNumberFormat="1" applyFont="1" applyBorder="1" applyAlignment="1">
      <alignment/>
    </xf>
    <xf numFmtId="166" fontId="26" fillId="0" borderId="11" xfId="0" applyNumberFormat="1" applyFont="1" applyBorder="1" applyAlignment="1">
      <alignment/>
    </xf>
    <xf numFmtId="165" fontId="27" fillId="0" borderId="11" xfId="0" applyNumberFormat="1" applyFont="1" applyBorder="1" applyAlignment="1">
      <alignment horizontal="left"/>
    </xf>
    <xf numFmtId="164" fontId="27" fillId="0" borderId="11" xfId="0" applyFont="1" applyBorder="1" applyAlignment="1">
      <alignment horizontal="left"/>
    </xf>
    <xf numFmtId="167" fontId="25" fillId="0" borderId="11" xfId="0" applyNumberFormat="1" applyFont="1" applyBorder="1" applyAlignment="1">
      <alignment horizontal="right"/>
    </xf>
    <xf numFmtId="165" fontId="20" fillId="0" borderId="11" xfId="0" applyNumberFormat="1" applyFont="1" applyBorder="1" applyAlignment="1">
      <alignment horizontal="left"/>
    </xf>
    <xf numFmtId="164" fontId="20" fillId="0" borderId="11" xfId="0" applyFont="1" applyBorder="1" applyAlignment="1">
      <alignment horizontal="left"/>
    </xf>
    <xf numFmtId="164" fontId="28" fillId="0" borderId="11" xfId="0" applyFont="1" applyBorder="1" applyAlignment="1">
      <alignment horizontal="left"/>
    </xf>
    <xf numFmtId="167" fontId="28" fillId="0" borderId="11" xfId="0" applyNumberFormat="1" applyFont="1" applyFill="1" applyBorder="1" applyAlignment="1">
      <alignment horizontal="right"/>
    </xf>
    <xf numFmtId="167" fontId="20" fillId="0" borderId="11" xfId="0" applyNumberFormat="1" applyFont="1" applyFill="1" applyBorder="1" applyAlignment="1">
      <alignment/>
    </xf>
    <xf numFmtId="164" fontId="0" fillId="0" borderId="0" xfId="0" applyFont="1" applyAlignment="1">
      <alignment/>
    </xf>
    <xf numFmtId="167" fontId="26" fillId="0" borderId="11" xfId="0" applyNumberFormat="1" applyFont="1" applyFill="1" applyBorder="1" applyAlignment="1">
      <alignment/>
    </xf>
    <xf numFmtId="165" fontId="28" fillId="0" borderId="11" xfId="0" applyNumberFormat="1" applyFont="1" applyBorder="1" applyAlignment="1">
      <alignment/>
    </xf>
    <xf numFmtId="165" fontId="29" fillId="24" borderId="11" xfId="56" applyNumberFormat="1" applyFont="1" applyFill="1" applyBorder="1" applyAlignment="1" applyProtection="1">
      <alignment horizontal="left" vertical="top" wrapText="1"/>
      <protection hidden="1" locked="0"/>
    </xf>
    <xf numFmtId="167" fontId="28" fillId="0" borderId="11" xfId="0" applyNumberFormat="1" applyFont="1" applyFill="1" applyBorder="1" applyAlignment="1">
      <alignment/>
    </xf>
    <xf numFmtId="165" fontId="30" fillId="24" borderId="11" xfId="55" applyNumberFormat="1" applyFont="1" applyFill="1" applyBorder="1" applyAlignment="1" applyProtection="1">
      <alignment horizontal="left" vertical="top" wrapText="1"/>
      <protection hidden="1" locked="0"/>
    </xf>
    <xf numFmtId="165" fontId="25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24" fillId="0" borderId="0" xfId="0" applyNumberFormat="1" applyFont="1" applyFill="1" applyAlignment="1">
      <alignment/>
    </xf>
    <xf numFmtId="165" fontId="20" fillId="0" borderId="11" xfId="0" applyNumberFormat="1" applyFont="1" applyFill="1" applyBorder="1" applyAlignment="1">
      <alignment/>
    </xf>
    <xf numFmtId="166" fontId="20" fillId="0" borderId="11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4" fontId="26" fillId="0" borderId="11" xfId="0" applyFont="1" applyFill="1" applyBorder="1" applyAlignment="1">
      <alignment wrapText="1"/>
    </xf>
    <xf numFmtId="165" fontId="26" fillId="0" borderId="11" xfId="0" applyNumberFormat="1" applyFont="1" applyFill="1" applyBorder="1" applyAlignment="1">
      <alignment/>
    </xf>
    <xf numFmtId="166" fontId="26" fillId="0" borderId="11" xfId="0" applyNumberFormat="1" applyFont="1" applyFill="1" applyBorder="1" applyAlignment="1">
      <alignment/>
    </xf>
    <xf numFmtId="165" fontId="29" fillId="0" borderId="11" xfId="55" applyNumberFormat="1" applyFont="1" applyFill="1" applyBorder="1" applyAlignment="1" applyProtection="1">
      <alignment horizontal="left" vertical="top" wrapText="1"/>
      <protection hidden="1" locked="0"/>
    </xf>
    <xf numFmtId="165" fontId="30" fillId="0" borderId="11" xfId="55" applyNumberFormat="1" applyFont="1" applyFill="1" applyBorder="1" applyAlignment="1" applyProtection="1">
      <alignment horizontal="left" vertical="top" wrapText="1"/>
      <protection hidden="1" locked="0"/>
    </xf>
    <xf numFmtId="166" fontId="31" fillId="0" borderId="0" xfId="0" applyNumberFormat="1" applyFont="1" applyAlignment="1">
      <alignment/>
    </xf>
    <xf numFmtId="164" fontId="3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8" fillId="0" borderId="11" xfId="0" applyFont="1" applyBorder="1" applyAlignment="1">
      <alignment wrapText="1"/>
    </xf>
    <xf numFmtId="164" fontId="27" fillId="0" borderId="11" xfId="0" applyFont="1" applyBorder="1" applyAlignment="1">
      <alignment wrapText="1"/>
    </xf>
    <xf numFmtId="164" fontId="32" fillId="0" borderId="11" xfId="0" applyFont="1" applyBorder="1" applyAlignment="1">
      <alignment wrapText="1"/>
    </xf>
    <xf numFmtId="165" fontId="27" fillId="0" borderId="11" xfId="0" applyNumberFormat="1" applyFont="1" applyBorder="1" applyAlignment="1">
      <alignment/>
    </xf>
    <xf numFmtId="165" fontId="32" fillId="0" borderId="11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166" fontId="0" fillId="25" borderId="0" xfId="0" applyNumberFormat="1" applyFont="1" applyFill="1" applyAlignment="1">
      <alignment/>
    </xf>
    <xf numFmtId="164" fontId="0" fillId="25" borderId="0" xfId="0" applyFont="1" applyFill="1" applyAlignment="1">
      <alignment/>
    </xf>
    <xf numFmtId="164" fontId="23" fillId="0" borderId="11" xfId="0" applyFont="1" applyBorder="1" applyAlignment="1">
      <alignment/>
    </xf>
    <xf numFmtId="164" fontId="25" fillId="0" borderId="11" xfId="0" applyFont="1" applyBorder="1" applyAlignment="1">
      <alignment/>
    </xf>
    <xf numFmtId="166" fontId="33" fillId="0" borderId="0" xfId="0" applyNumberFormat="1" applyFont="1" applyAlignment="1">
      <alignment/>
    </xf>
    <xf numFmtId="164" fontId="33" fillId="0" borderId="0" xfId="0" applyFont="1" applyAlignment="1">
      <alignment/>
    </xf>
    <xf numFmtId="165" fontId="26" fillId="0" borderId="11" xfId="0" applyNumberFormat="1" applyFont="1" applyBorder="1" applyAlignment="1">
      <alignment wrapText="1" shrinkToFit="1"/>
    </xf>
    <xf numFmtId="165" fontId="25" fillId="0" borderId="11" xfId="0" applyNumberFormat="1" applyFont="1" applyBorder="1" applyAlignment="1">
      <alignment wrapText="1"/>
    </xf>
    <xf numFmtId="166" fontId="25" fillId="0" borderId="11" xfId="0" applyNumberFormat="1" applyFont="1" applyBorder="1" applyAlignment="1">
      <alignment wrapText="1"/>
    </xf>
    <xf numFmtId="165" fontId="20" fillId="0" borderId="11" xfId="0" applyNumberFormat="1" applyFont="1" applyBorder="1" applyAlignment="1">
      <alignment wrapText="1"/>
    </xf>
    <xf numFmtId="166" fontId="20" fillId="0" borderId="11" xfId="0" applyNumberFormat="1" applyFont="1" applyBorder="1" applyAlignment="1">
      <alignment wrapText="1"/>
    </xf>
    <xf numFmtId="165" fontId="26" fillId="0" borderId="11" xfId="0" applyNumberFormat="1" applyFont="1" applyBorder="1" applyAlignment="1">
      <alignment wrapText="1"/>
    </xf>
    <xf numFmtId="166" fontId="26" fillId="0" borderId="11" xfId="0" applyNumberFormat="1" applyFont="1" applyBorder="1" applyAlignment="1">
      <alignment wrapText="1"/>
    </xf>
    <xf numFmtId="164" fontId="34" fillId="0" borderId="0" xfId="0" applyFont="1" applyAlignment="1">
      <alignment/>
    </xf>
    <xf numFmtId="165" fontId="20" fillId="0" borderId="11" xfId="0" applyNumberFormat="1" applyFont="1" applyFill="1" applyBorder="1" applyAlignment="1">
      <alignment wrapText="1"/>
    </xf>
    <xf numFmtId="165" fontId="26" fillId="0" borderId="11" xfId="0" applyNumberFormat="1" applyFont="1" applyFill="1" applyBorder="1" applyAlignment="1">
      <alignment wrapText="1"/>
    </xf>
    <xf numFmtId="164" fontId="35" fillId="0" borderId="11" xfId="0" applyFont="1" applyFill="1" applyBorder="1" applyAlignment="1">
      <alignment wrapText="1"/>
    </xf>
    <xf numFmtId="164" fontId="20" fillId="0" borderId="11" xfId="0" applyFont="1" applyFill="1" applyBorder="1" applyAlignment="1">
      <alignment horizontal="left" vertical="center" wrapText="1"/>
    </xf>
    <xf numFmtId="164" fontId="28" fillId="0" borderId="11" xfId="0" applyFont="1" applyFill="1" applyBorder="1" applyAlignment="1">
      <alignment wrapText="1"/>
    </xf>
    <xf numFmtId="165" fontId="28" fillId="0" borderId="11" xfId="0" applyNumberFormat="1" applyFont="1" applyFill="1" applyBorder="1" applyAlignment="1">
      <alignment wrapText="1"/>
    </xf>
    <xf numFmtId="166" fontId="28" fillId="0" borderId="11" xfId="0" applyNumberFormat="1" applyFont="1" applyFill="1" applyBorder="1" applyAlignment="1">
      <alignment/>
    </xf>
    <xf numFmtId="164" fontId="22" fillId="0" borderId="0" xfId="0" applyFont="1" applyAlignment="1">
      <alignment/>
    </xf>
    <xf numFmtId="164" fontId="20" fillId="0" borderId="11" xfId="0" applyFont="1" applyFill="1" applyBorder="1" applyAlignment="1">
      <alignment/>
    </xf>
    <xf numFmtId="164" fontId="21" fillId="0" borderId="11" xfId="0" applyFont="1" applyBorder="1" applyAlignment="1">
      <alignment/>
    </xf>
    <xf numFmtId="165" fontId="29" fillId="0" borderId="11" xfId="0" applyNumberFormat="1" applyFont="1" applyFill="1" applyBorder="1" applyAlignment="1" applyProtection="1">
      <alignment horizontal="left" vertical="top" wrapText="1"/>
      <protection hidden="1" locked="0"/>
    </xf>
    <xf numFmtId="164" fontId="36" fillId="0" borderId="11" xfId="0" applyFont="1" applyBorder="1" applyAlignment="1">
      <alignment/>
    </xf>
    <xf numFmtId="164" fontId="20" fillId="0" borderId="11" xfId="0" applyFont="1" applyBorder="1" applyAlignment="1">
      <alignment/>
    </xf>
    <xf numFmtId="164" fontId="26" fillId="0" borderId="11" xfId="0" applyFont="1" applyBorder="1" applyAlignment="1">
      <alignment/>
    </xf>
    <xf numFmtId="164" fontId="26" fillId="0" borderId="10" xfId="0" applyFont="1" applyBorder="1" applyAlignment="1">
      <alignment wrapText="1"/>
    </xf>
    <xf numFmtId="164" fontId="20" fillId="24" borderId="11" xfId="0" applyFont="1" applyFill="1" applyBorder="1" applyAlignment="1">
      <alignment wrapText="1"/>
    </xf>
    <xf numFmtId="165" fontId="20" fillId="24" borderId="11" xfId="0" applyNumberFormat="1" applyFont="1" applyFill="1" applyBorder="1" applyAlignment="1">
      <alignment wrapText="1"/>
    </xf>
    <xf numFmtId="166" fontId="20" fillId="24" borderId="11" xfId="0" applyNumberFormat="1" applyFont="1" applyFill="1" applyBorder="1" applyAlignment="1">
      <alignment/>
    </xf>
    <xf numFmtId="164" fontId="20" fillId="24" borderId="11" xfId="0" applyFont="1" applyFill="1" applyBorder="1" applyAlignment="1">
      <alignment horizontal="left" vertical="center" wrapText="1"/>
    </xf>
    <xf numFmtId="164" fontId="20" fillId="24" borderId="11" xfId="0" applyFont="1" applyFill="1" applyBorder="1" applyAlignment="1">
      <alignment vertical="center" wrapText="1"/>
    </xf>
    <xf numFmtId="164" fontId="26" fillId="24" borderId="11" xfId="0" applyFont="1" applyFill="1" applyBorder="1" applyAlignment="1">
      <alignment wrapText="1"/>
    </xf>
    <xf numFmtId="165" fontId="26" fillId="24" borderId="11" xfId="0" applyNumberFormat="1" applyFont="1" applyFill="1" applyBorder="1" applyAlignment="1">
      <alignment wrapText="1"/>
    </xf>
    <xf numFmtId="166" fontId="26" fillId="24" borderId="11" xfId="0" applyNumberFormat="1" applyFont="1" applyFill="1" applyBorder="1" applyAlignment="1">
      <alignment/>
    </xf>
    <xf numFmtId="164" fontId="23" fillId="0" borderId="11" xfId="0" applyFont="1" applyFill="1" applyBorder="1" applyAlignment="1">
      <alignment wrapText="1"/>
    </xf>
    <xf numFmtId="165" fontId="29" fillId="24" borderId="11" xfId="55" applyNumberFormat="1" applyFont="1" applyFill="1" applyBorder="1" applyAlignment="1" applyProtection="1">
      <alignment horizontal="left" vertical="top" wrapText="1"/>
      <protection hidden="1" locked="0"/>
    </xf>
    <xf numFmtId="164" fontId="26" fillId="24" borderId="11" xfId="0" applyFont="1" applyFill="1" applyBorder="1" applyAlignment="1">
      <alignment vertical="center" wrapText="1"/>
    </xf>
    <xf numFmtId="166" fontId="26" fillId="0" borderId="0" xfId="0" applyNumberFormat="1" applyFont="1" applyAlignment="1">
      <alignment/>
    </xf>
    <xf numFmtId="164" fontId="26" fillId="0" borderId="0" xfId="0" applyFont="1" applyAlignment="1">
      <alignment/>
    </xf>
    <xf numFmtId="166" fontId="21" fillId="0" borderId="11" xfId="0" applyNumberFormat="1" applyFont="1" applyBorder="1" applyAlignment="1">
      <alignment/>
    </xf>
    <xf numFmtId="164" fontId="37" fillId="0" borderId="11" xfId="0" applyFont="1" applyFill="1" applyBorder="1" applyAlignment="1">
      <alignment wrapText="1"/>
    </xf>
    <xf numFmtId="164" fontId="37" fillId="0" borderId="11" xfId="0" applyFont="1" applyBorder="1" applyAlignment="1">
      <alignment wrapText="1"/>
    </xf>
    <xf numFmtId="165" fontId="37" fillId="0" borderId="11" xfId="0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164" fontId="20" fillId="25" borderId="11" xfId="0" applyFont="1" applyFill="1" applyBorder="1" applyAlignment="1">
      <alignment wrapText="1"/>
    </xf>
    <xf numFmtId="164" fontId="21" fillId="0" borderId="11" xfId="0" applyFont="1" applyBorder="1" applyAlignment="1">
      <alignment wrapText="1"/>
    </xf>
    <xf numFmtId="165" fontId="21" fillId="0" borderId="11" xfId="0" applyNumberFormat="1" applyFont="1" applyBorder="1" applyAlignment="1">
      <alignment/>
    </xf>
    <xf numFmtId="164" fontId="21" fillId="0" borderId="0" xfId="0" applyFont="1" applyAlignment="1">
      <alignment wrapText="1"/>
    </xf>
    <xf numFmtId="165" fontId="21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164" fontId="20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21" fillId="0" borderId="11" xfId="0" applyNumberFormat="1" applyFont="1" applyBorder="1" applyAlignment="1">
      <alignment horizontal="right" vertical="center" wrapText="1"/>
    </xf>
    <xf numFmtId="165" fontId="25" fillId="0" borderId="11" xfId="0" applyNumberFormat="1" applyFont="1" applyBorder="1" applyAlignment="1">
      <alignment horizontal="center" wrapText="1"/>
    </xf>
    <xf numFmtId="165" fontId="20" fillId="0" borderId="11" xfId="0" applyNumberFormat="1" applyFont="1" applyBorder="1" applyAlignment="1">
      <alignment horizontal="center" wrapText="1"/>
    </xf>
    <xf numFmtId="165" fontId="26" fillId="0" borderId="11" xfId="0" applyNumberFormat="1" applyFont="1" applyBorder="1" applyAlignment="1">
      <alignment horizontal="center" wrapText="1"/>
    </xf>
    <xf numFmtId="165" fontId="20" fillId="0" borderId="11" xfId="0" applyNumberFormat="1" applyFont="1" applyBorder="1" applyAlignment="1">
      <alignment horizontal="center" vertical="center" wrapText="1"/>
    </xf>
    <xf numFmtId="165" fontId="30" fillId="24" borderId="11" xfId="56" applyNumberFormat="1" applyFont="1" applyFill="1" applyBorder="1" applyAlignment="1" applyProtection="1">
      <alignment horizontal="left" vertical="top" wrapText="1"/>
      <protection hidden="1" locked="0"/>
    </xf>
    <xf numFmtId="165" fontId="26" fillId="24" borderId="11" xfId="0" applyNumberFormat="1" applyFont="1" applyFill="1" applyBorder="1" applyAlignment="1">
      <alignment horizontal="center" wrapText="1"/>
    </xf>
    <xf numFmtId="164" fontId="20" fillId="0" borderId="11" xfId="0" applyFont="1" applyBorder="1" applyAlignment="1">
      <alignment vertical="top" wrapText="1"/>
    </xf>
    <xf numFmtId="165" fontId="28" fillId="0" borderId="11" xfId="0" applyNumberFormat="1" applyFont="1" applyBorder="1" applyAlignment="1">
      <alignment horizont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wrapText="1"/>
    </xf>
    <xf numFmtId="164" fontId="20" fillId="0" borderId="11" xfId="0" applyFont="1" applyBorder="1" applyAlignment="1">
      <alignment horizontal="left" vertical="center" wrapText="1"/>
    </xf>
    <xf numFmtId="164" fontId="38" fillId="0" borderId="11" xfId="0" applyFont="1" applyBorder="1" applyAlignment="1">
      <alignment horizontal="left" vertical="center" wrapText="1"/>
    </xf>
    <xf numFmtId="164" fontId="20" fillId="0" borderId="11" xfId="0" applyFont="1" applyBorder="1" applyAlignment="1">
      <alignment vertical="center" wrapText="1"/>
    </xf>
    <xf numFmtId="164" fontId="35" fillId="0" borderId="11" xfId="0" applyFont="1" applyBorder="1" applyAlignment="1">
      <alignment wrapText="1"/>
    </xf>
    <xf numFmtId="164" fontId="25" fillId="0" borderId="11" xfId="0" applyFont="1" applyFill="1" applyBorder="1" applyAlignment="1">
      <alignment horizontal="left" vertical="center" wrapText="1"/>
    </xf>
    <xf numFmtId="165" fontId="25" fillId="0" borderId="11" xfId="0" applyNumberFormat="1" applyFont="1" applyFill="1" applyBorder="1" applyAlignment="1">
      <alignment wrapText="1"/>
    </xf>
    <xf numFmtId="165" fontId="32" fillId="0" borderId="11" xfId="0" applyNumberFormat="1" applyFont="1" applyFill="1" applyBorder="1" applyAlignment="1">
      <alignment wrapText="1"/>
    </xf>
    <xf numFmtId="164" fontId="27" fillId="0" borderId="11" xfId="0" applyFont="1" applyFill="1" applyBorder="1" applyAlignment="1">
      <alignment wrapText="1"/>
    </xf>
    <xf numFmtId="164" fontId="37" fillId="0" borderId="11" xfId="0" applyFont="1" applyBorder="1" applyAlignment="1">
      <alignment/>
    </xf>
    <xf numFmtId="164" fontId="39" fillId="0" borderId="0" xfId="0" applyFont="1" applyAlignment="1">
      <alignment/>
    </xf>
    <xf numFmtId="165" fontId="26" fillId="0" borderId="11" xfId="0" applyNumberFormat="1" applyFont="1" applyBorder="1" applyAlignment="1">
      <alignment horizontal="center" vertical="center" wrapText="1"/>
    </xf>
    <xf numFmtId="164" fontId="40" fillId="0" borderId="11" xfId="0" applyFont="1" applyBorder="1" applyAlignment="1">
      <alignment/>
    </xf>
    <xf numFmtId="165" fontId="21" fillId="0" borderId="11" xfId="0" applyNumberFormat="1" applyFont="1" applyBorder="1" applyAlignment="1">
      <alignment horizontal="center" wrapText="1"/>
    </xf>
    <xf numFmtId="165" fontId="20" fillId="0" borderId="11" xfId="0" applyNumberFormat="1" applyFont="1" applyFill="1" applyBorder="1" applyAlignment="1">
      <alignment horizont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едом.4" xfId="55"/>
    <cellStyle name="Обычный_расх.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Финансовый_таблицы к уточнен.б-та 2008 г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28"/>
  <sheetViews>
    <sheetView zoomScaleSheetLayoutView="75" workbookViewId="0" topLeftCell="A1">
      <selection activeCell="E62" sqref="E62"/>
    </sheetView>
  </sheetViews>
  <sheetFormatPr defaultColWidth="9.00390625" defaultRowHeight="12.75"/>
  <cols>
    <col min="1" max="1" width="45.875" style="1" customWidth="1"/>
    <col min="2" max="2" width="0" style="1" hidden="1" customWidth="1"/>
    <col min="3" max="3" width="7.75390625" style="2" customWidth="1"/>
    <col min="4" max="4" width="7.25390625" style="2" customWidth="1"/>
    <col min="5" max="5" width="9.00390625" style="2" customWidth="1"/>
    <col min="6" max="6" width="7.25390625" style="2" customWidth="1"/>
    <col min="7" max="7" width="12.25390625" style="2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3" t="s">
        <v>0</v>
      </c>
      <c r="D2" s="3"/>
      <c r="E2" s="3"/>
      <c r="F2" s="3"/>
      <c r="G2" s="3"/>
      <c r="H2" s="4"/>
      <c r="J2" s="5"/>
    </row>
    <row r="3" spans="3:7" ht="51.75" customHeight="1">
      <c r="C3" s="3" t="s">
        <v>1</v>
      </c>
      <c r="D3" s="3"/>
      <c r="E3" s="3"/>
      <c r="F3" s="3"/>
      <c r="G3" s="3"/>
    </row>
    <row r="4" spans="3:7" ht="56.25" customHeight="1">
      <c r="C4" s="3" t="s">
        <v>2</v>
      </c>
      <c r="D4" s="3"/>
      <c r="E4" s="3"/>
      <c r="F4" s="3"/>
      <c r="G4" s="3"/>
    </row>
    <row r="5" spans="4:7" ht="12.75" customHeight="1">
      <c r="D5" s="6"/>
      <c r="E5" s="6"/>
      <c r="F5" s="6"/>
      <c r="G5" s="6"/>
    </row>
    <row r="6" spans="1:8" ht="38.25" customHeight="1">
      <c r="A6" s="7" t="s">
        <v>3</v>
      </c>
      <c r="B6" s="7"/>
      <c r="C6" s="7"/>
      <c r="D6" s="7"/>
      <c r="E6" s="7"/>
      <c r="F6" s="7"/>
      <c r="G6" s="7"/>
      <c r="H6" s="8"/>
    </row>
    <row r="7" ht="12.75">
      <c r="G7" s="1"/>
    </row>
    <row r="8" spans="1:9" ht="23.25">
      <c r="A8" s="9" t="s">
        <v>4</v>
      </c>
      <c r="B8" s="9"/>
      <c r="C8" s="10" t="s">
        <v>5</v>
      </c>
      <c r="D8" s="10" t="s">
        <v>6</v>
      </c>
      <c r="E8" s="10" t="s">
        <v>7</v>
      </c>
      <c r="F8" s="10" t="s">
        <v>8</v>
      </c>
      <c r="G8" s="11" t="s">
        <v>9</v>
      </c>
      <c r="H8" s="12"/>
      <c r="I8" s="12"/>
    </row>
    <row r="9" spans="1:9" ht="12.75">
      <c r="A9" s="13" t="s">
        <v>10</v>
      </c>
      <c r="B9" s="13"/>
      <c r="C9" s="14" t="s">
        <v>11</v>
      </c>
      <c r="D9" s="14"/>
      <c r="E9" s="14"/>
      <c r="F9" s="14"/>
      <c r="G9" s="15">
        <f>G10+G14+G22+G42+G46</f>
        <v>12493</v>
      </c>
      <c r="H9" s="16"/>
      <c r="I9" s="16"/>
    </row>
    <row r="10" spans="1:9" ht="37.5" customHeight="1">
      <c r="A10" s="17" t="s">
        <v>12</v>
      </c>
      <c r="B10" s="18"/>
      <c r="C10" s="19" t="s">
        <v>11</v>
      </c>
      <c r="D10" s="19" t="s">
        <v>13</v>
      </c>
      <c r="E10" s="19"/>
      <c r="F10" s="19"/>
      <c r="G10" s="20">
        <f>SUM(G11)</f>
        <v>1483</v>
      </c>
      <c r="H10" s="16"/>
      <c r="I10" s="16"/>
    </row>
    <row r="11" spans="1:9" ht="52.5" customHeight="1">
      <c r="A11" s="21" t="s">
        <v>14</v>
      </c>
      <c r="B11" s="22"/>
      <c r="C11" s="23" t="s">
        <v>11</v>
      </c>
      <c r="D11" s="23" t="s">
        <v>13</v>
      </c>
      <c r="E11" s="23" t="s">
        <v>15</v>
      </c>
      <c r="F11" s="23"/>
      <c r="G11" s="24">
        <f>SUM(G12)</f>
        <v>1483</v>
      </c>
      <c r="H11" s="16"/>
      <c r="I11" s="16"/>
    </row>
    <row r="12" spans="1:9" ht="12.75">
      <c r="A12" s="22" t="s">
        <v>16</v>
      </c>
      <c r="B12" s="22"/>
      <c r="C12" s="23" t="s">
        <v>11</v>
      </c>
      <c r="D12" s="23" t="s">
        <v>13</v>
      </c>
      <c r="E12" s="23" t="s">
        <v>17</v>
      </c>
      <c r="F12" s="23"/>
      <c r="G12" s="24">
        <f>SUM(G13)</f>
        <v>1483</v>
      </c>
      <c r="H12" s="16"/>
      <c r="I12" s="16"/>
    </row>
    <row r="13" spans="1:9" ht="23.25">
      <c r="A13" s="25" t="s">
        <v>18</v>
      </c>
      <c r="B13" s="25"/>
      <c r="C13" s="26" t="s">
        <v>11</v>
      </c>
      <c r="D13" s="26" t="s">
        <v>13</v>
      </c>
      <c r="E13" s="26" t="s">
        <v>17</v>
      </c>
      <c r="F13" s="26" t="s">
        <v>19</v>
      </c>
      <c r="G13" s="27">
        <v>1483</v>
      </c>
      <c r="H13" s="16"/>
      <c r="I13" s="16"/>
    </row>
    <row r="14" spans="1:9" ht="45.75">
      <c r="A14" s="18" t="s">
        <v>20</v>
      </c>
      <c r="B14" s="18"/>
      <c r="C14" s="28" t="s">
        <v>11</v>
      </c>
      <c r="D14" s="29" t="s">
        <v>21</v>
      </c>
      <c r="E14" s="29"/>
      <c r="F14" s="29"/>
      <c r="G14" s="30">
        <f>G15+G18</f>
        <v>40</v>
      </c>
      <c r="H14" s="16"/>
      <c r="I14" s="16"/>
    </row>
    <row r="15" spans="1:9" ht="45.75">
      <c r="A15" s="21" t="s">
        <v>14</v>
      </c>
      <c r="B15" s="22"/>
      <c r="C15" s="31" t="s">
        <v>11</v>
      </c>
      <c r="D15" s="32" t="s">
        <v>21</v>
      </c>
      <c r="E15" s="32" t="s">
        <v>15</v>
      </c>
      <c r="F15" s="33"/>
      <c r="G15" s="34">
        <v>30</v>
      </c>
      <c r="H15" s="16"/>
      <c r="I15" s="16"/>
    </row>
    <row r="16" spans="1:9" s="36" customFormat="1" ht="12.75">
      <c r="A16" s="22" t="s">
        <v>22</v>
      </c>
      <c r="B16" s="22"/>
      <c r="C16" s="31" t="s">
        <v>11</v>
      </c>
      <c r="D16" s="32" t="s">
        <v>21</v>
      </c>
      <c r="E16" s="32" t="s">
        <v>23</v>
      </c>
      <c r="F16" s="32"/>
      <c r="G16" s="35">
        <f>SUM(G17)</f>
        <v>30</v>
      </c>
      <c r="H16" s="16"/>
      <c r="I16" s="16"/>
    </row>
    <row r="17" spans="1:9" ht="28.5" customHeight="1">
      <c r="A17" s="25" t="s">
        <v>18</v>
      </c>
      <c r="B17" s="25"/>
      <c r="C17" s="26" t="s">
        <v>11</v>
      </c>
      <c r="D17" s="26" t="s">
        <v>21</v>
      </c>
      <c r="E17" s="26" t="s">
        <v>23</v>
      </c>
      <c r="F17" s="26" t="s">
        <v>19</v>
      </c>
      <c r="G17" s="37">
        <v>30</v>
      </c>
      <c r="H17" s="16"/>
      <c r="I17" s="16"/>
    </row>
    <row r="18" spans="1:9" ht="33.75" customHeight="1">
      <c r="A18" s="22" t="s">
        <v>24</v>
      </c>
      <c r="B18" s="22"/>
      <c r="C18" s="23" t="s">
        <v>11</v>
      </c>
      <c r="D18" s="23" t="s">
        <v>21</v>
      </c>
      <c r="E18" s="23" t="s">
        <v>25</v>
      </c>
      <c r="F18" s="26"/>
      <c r="G18" s="35">
        <f>G21</f>
        <v>10</v>
      </c>
      <c r="H18" s="16"/>
      <c r="I18" s="16"/>
    </row>
    <row r="19" spans="1:9" ht="71.25" customHeight="1">
      <c r="A19" s="22" t="s">
        <v>26</v>
      </c>
      <c r="B19" s="25"/>
      <c r="C19" s="23" t="s">
        <v>11</v>
      </c>
      <c r="D19" s="23" t="s">
        <v>21</v>
      </c>
      <c r="E19" s="38" t="s">
        <v>27</v>
      </c>
      <c r="F19" s="26"/>
      <c r="G19" s="35">
        <f>SUM(G20)</f>
        <v>10</v>
      </c>
      <c r="H19" s="16"/>
      <c r="I19" s="16"/>
    </row>
    <row r="20" spans="1:9" ht="69" customHeight="1">
      <c r="A20" s="39" t="s">
        <v>28</v>
      </c>
      <c r="B20" s="25"/>
      <c r="C20" s="38" t="s">
        <v>11</v>
      </c>
      <c r="D20" s="38" t="s">
        <v>21</v>
      </c>
      <c r="E20" s="38" t="s">
        <v>29</v>
      </c>
      <c r="F20" s="38"/>
      <c r="G20" s="40">
        <f>G21</f>
        <v>10</v>
      </c>
      <c r="H20" s="16"/>
      <c r="I20" s="16"/>
    </row>
    <row r="21" spans="1:9" ht="21.75" customHeight="1">
      <c r="A21" s="41" t="s">
        <v>30</v>
      </c>
      <c r="B21" s="25"/>
      <c r="C21" s="26" t="s">
        <v>11</v>
      </c>
      <c r="D21" s="26" t="s">
        <v>21</v>
      </c>
      <c r="E21" s="26" t="s">
        <v>29</v>
      </c>
      <c r="F21" s="26" t="s">
        <v>31</v>
      </c>
      <c r="G21" s="37">
        <v>10</v>
      </c>
      <c r="H21" s="16"/>
      <c r="I21" s="16"/>
    </row>
    <row r="22" spans="1:9" ht="51.75" customHeight="1">
      <c r="A22" s="17" t="s">
        <v>32</v>
      </c>
      <c r="B22" s="17"/>
      <c r="C22" s="42" t="s">
        <v>11</v>
      </c>
      <c r="D22" s="42" t="s">
        <v>33</v>
      </c>
      <c r="E22" s="42"/>
      <c r="F22" s="42"/>
      <c r="G22" s="43">
        <f>SUM(G23,G34)</f>
        <v>10055</v>
      </c>
      <c r="H22" s="44"/>
      <c r="I22" s="45"/>
    </row>
    <row r="23" spans="1:9" ht="51.75" customHeight="1">
      <c r="A23" s="21" t="s">
        <v>14</v>
      </c>
      <c r="B23" s="21"/>
      <c r="C23" s="46" t="s">
        <v>11</v>
      </c>
      <c r="D23" s="46" t="s">
        <v>33</v>
      </c>
      <c r="E23" s="46" t="s">
        <v>15</v>
      </c>
      <c r="F23" s="46"/>
      <c r="G23" s="47">
        <f>SUM(G24,G29)</f>
        <v>9758</v>
      </c>
      <c r="H23" s="44"/>
      <c r="I23" s="45"/>
    </row>
    <row r="24" spans="1:9" s="36" customFormat="1" ht="12.75">
      <c r="A24" s="21" t="s">
        <v>22</v>
      </c>
      <c r="B24" s="21"/>
      <c r="C24" s="46" t="s">
        <v>11</v>
      </c>
      <c r="D24" s="46" t="s">
        <v>33</v>
      </c>
      <c r="E24" s="46" t="s">
        <v>23</v>
      </c>
      <c r="F24" s="46"/>
      <c r="G24" s="47">
        <f>SUM(G27,G25)</f>
        <v>9677</v>
      </c>
      <c r="H24" s="48"/>
      <c r="I24" s="45"/>
    </row>
    <row r="25" spans="1:9" s="36" customFormat="1" ht="25.5" customHeight="1">
      <c r="A25" s="21" t="s">
        <v>34</v>
      </c>
      <c r="B25" s="21"/>
      <c r="C25" s="46" t="s">
        <v>11</v>
      </c>
      <c r="D25" s="46" t="s">
        <v>33</v>
      </c>
      <c r="E25" s="46" t="s">
        <v>35</v>
      </c>
      <c r="F25" s="46"/>
      <c r="G25" s="47">
        <f>SUM(G26)</f>
        <v>400</v>
      </c>
      <c r="H25" s="48"/>
      <c r="I25" s="45"/>
    </row>
    <row r="26" spans="1:9" s="36" customFormat="1" ht="23.25">
      <c r="A26" s="49" t="s">
        <v>18</v>
      </c>
      <c r="B26" s="21"/>
      <c r="C26" s="50" t="s">
        <v>11</v>
      </c>
      <c r="D26" s="50" t="s">
        <v>33</v>
      </c>
      <c r="E26" s="50" t="s">
        <v>35</v>
      </c>
      <c r="F26" s="50" t="s">
        <v>19</v>
      </c>
      <c r="G26" s="51">
        <v>400</v>
      </c>
      <c r="H26" s="48"/>
      <c r="I26" s="45"/>
    </row>
    <row r="27" spans="1:9" ht="26.25" customHeight="1">
      <c r="A27" s="21" t="s">
        <v>36</v>
      </c>
      <c r="B27" s="21"/>
      <c r="C27" s="46" t="s">
        <v>11</v>
      </c>
      <c r="D27" s="46" t="s">
        <v>33</v>
      </c>
      <c r="E27" s="46" t="s">
        <v>37</v>
      </c>
      <c r="F27" s="46"/>
      <c r="G27" s="47">
        <f>SUM(G28)</f>
        <v>9277</v>
      </c>
      <c r="H27" s="44"/>
      <c r="I27" s="45"/>
    </row>
    <row r="28" spans="1:9" ht="23.25">
      <c r="A28" s="49" t="s">
        <v>18</v>
      </c>
      <c r="B28" s="49"/>
      <c r="C28" s="50" t="s">
        <v>11</v>
      </c>
      <c r="D28" s="50" t="s">
        <v>33</v>
      </c>
      <c r="E28" s="50" t="s">
        <v>37</v>
      </c>
      <c r="F28" s="50" t="s">
        <v>19</v>
      </c>
      <c r="G28" s="51">
        <v>9277</v>
      </c>
      <c r="H28" s="44"/>
      <c r="I28" s="45"/>
    </row>
    <row r="29" spans="1:9" ht="23.25">
      <c r="A29" s="21" t="s">
        <v>38</v>
      </c>
      <c r="B29" s="21"/>
      <c r="C29" s="46" t="s">
        <v>11</v>
      </c>
      <c r="D29" s="46" t="s">
        <v>33</v>
      </c>
      <c r="E29" s="46" t="s">
        <v>39</v>
      </c>
      <c r="F29" s="46"/>
      <c r="G29" s="35">
        <f>SUM(G30,G32)</f>
        <v>81</v>
      </c>
      <c r="H29" s="44"/>
      <c r="I29" s="45"/>
    </row>
    <row r="30" spans="1:9" ht="23.25">
      <c r="A30" s="21" t="s">
        <v>40</v>
      </c>
      <c r="B30" s="21"/>
      <c r="C30" s="46" t="s">
        <v>11</v>
      </c>
      <c r="D30" s="46" t="s">
        <v>33</v>
      </c>
      <c r="E30" s="46" t="s">
        <v>41</v>
      </c>
      <c r="F30" s="46"/>
      <c r="G30" s="35">
        <f>SUM(G31)</f>
        <v>80</v>
      </c>
      <c r="H30" s="44"/>
      <c r="I30" s="45"/>
    </row>
    <row r="31" spans="1:9" ht="23.25">
      <c r="A31" s="49" t="s">
        <v>18</v>
      </c>
      <c r="B31" s="49"/>
      <c r="C31" s="50" t="s">
        <v>11</v>
      </c>
      <c r="D31" s="50" t="s">
        <v>33</v>
      </c>
      <c r="E31" s="50" t="s">
        <v>41</v>
      </c>
      <c r="F31" s="50" t="s">
        <v>19</v>
      </c>
      <c r="G31" s="37">
        <v>80</v>
      </c>
      <c r="H31" s="44"/>
      <c r="I31" s="45"/>
    </row>
    <row r="32" spans="1:9" ht="23.25">
      <c r="A32" s="52" t="s">
        <v>42</v>
      </c>
      <c r="B32" s="49"/>
      <c r="C32" s="46" t="s">
        <v>11</v>
      </c>
      <c r="D32" s="46" t="s">
        <v>33</v>
      </c>
      <c r="E32" s="46" t="s">
        <v>43</v>
      </c>
      <c r="F32" s="50"/>
      <c r="G32" s="35">
        <f>SUM(G33)</f>
        <v>1</v>
      </c>
      <c r="H32" s="44"/>
      <c r="I32" s="45"/>
    </row>
    <row r="33" spans="1:9" ht="27.75" customHeight="1">
      <c r="A33" s="53" t="s">
        <v>18</v>
      </c>
      <c r="B33" s="49"/>
      <c r="C33" s="50" t="s">
        <v>11</v>
      </c>
      <c r="D33" s="50" t="s">
        <v>33</v>
      </c>
      <c r="E33" s="50" t="s">
        <v>43</v>
      </c>
      <c r="F33" s="50" t="s">
        <v>19</v>
      </c>
      <c r="G33" s="37">
        <v>1</v>
      </c>
      <c r="H33" s="44"/>
      <c r="I33" s="45"/>
    </row>
    <row r="34" spans="1:9" s="55" customFormat="1" ht="21" customHeight="1">
      <c r="A34" s="22" t="s">
        <v>24</v>
      </c>
      <c r="B34" s="18"/>
      <c r="C34" s="23" t="s">
        <v>11</v>
      </c>
      <c r="D34" s="23" t="s">
        <v>33</v>
      </c>
      <c r="E34" s="23" t="s">
        <v>25</v>
      </c>
      <c r="F34" s="19"/>
      <c r="G34" s="24">
        <f>SUM(G35)</f>
        <v>297</v>
      </c>
      <c r="H34" s="54"/>
      <c r="I34" s="54"/>
    </row>
    <row r="35" spans="1:9" s="55" customFormat="1" ht="66" customHeight="1">
      <c r="A35" s="22" t="s">
        <v>26</v>
      </c>
      <c r="B35" s="22"/>
      <c r="C35" s="23" t="s">
        <v>11</v>
      </c>
      <c r="D35" s="23" t="s">
        <v>33</v>
      </c>
      <c r="E35" s="23" t="s">
        <v>27</v>
      </c>
      <c r="F35" s="23"/>
      <c r="G35" s="24">
        <f>SUM(G36,G38,G40)</f>
        <v>297</v>
      </c>
      <c r="H35" s="54"/>
      <c r="I35" s="54"/>
    </row>
    <row r="36" spans="1:9" s="36" customFormat="1" ht="53.25" customHeight="1">
      <c r="A36" s="22" t="s">
        <v>44</v>
      </c>
      <c r="B36" s="22"/>
      <c r="C36" s="23" t="s">
        <v>11</v>
      </c>
      <c r="D36" s="23" t="s">
        <v>33</v>
      </c>
      <c r="E36" s="23" t="s">
        <v>45</v>
      </c>
      <c r="F36" s="23"/>
      <c r="G36" s="24">
        <f>SUM(G37)</f>
        <v>264</v>
      </c>
      <c r="H36" s="56"/>
      <c r="I36" s="56"/>
    </row>
    <row r="37" spans="1:9" s="36" customFormat="1" ht="18.75" customHeight="1">
      <c r="A37" s="25" t="s">
        <v>46</v>
      </c>
      <c r="B37" s="22"/>
      <c r="C37" s="50" t="s">
        <v>11</v>
      </c>
      <c r="D37" s="50" t="s">
        <v>33</v>
      </c>
      <c r="E37" s="26" t="s">
        <v>45</v>
      </c>
      <c r="F37" s="26" t="s">
        <v>31</v>
      </c>
      <c r="G37" s="27">
        <v>264</v>
      </c>
      <c r="H37" s="56"/>
      <c r="I37" s="56"/>
    </row>
    <row r="38" spans="1:9" s="36" customFormat="1" ht="68.25" customHeight="1">
      <c r="A38" s="21" t="s">
        <v>47</v>
      </c>
      <c r="B38" s="22"/>
      <c r="C38" s="23" t="s">
        <v>11</v>
      </c>
      <c r="D38" s="23" t="s">
        <v>33</v>
      </c>
      <c r="E38" s="23" t="s">
        <v>48</v>
      </c>
      <c r="F38" s="23"/>
      <c r="G38" s="24">
        <f>SUM(G39)</f>
        <v>16</v>
      </c>
      <c r="H38" s="56"/>
      <c r="I38" s="56"/>
    </row>
    <row r="39" spans="1:9" s="55" customFormat="1" ht="19.5" customHeight="1">
      <c r="A39" s="25" t="s">
        <v>46</v>
      </c>
      <c r="B39" s="25"/>
      <c r="C39" s="26" t="s">
        <v>11</v>
      </c>
      <c r="D39" s="50" t="s">
        <v>33</v>
      </c>
      <c r="E39" s="26" t="s">
        <v>48</v>
      </c>
      <c r="F39" s="26" t="s">
        <v>31</v>
      </c>
      <c r="G39" s="27">
        <v>16</v>
      </c>
      <c r="H39" s="54"/>
      <c r="I39" s="54"/>
    </row>
    <row r="40" spans="1:9" s="55" customFormat="1" ht="99" customHeight="1">
      <c r="A40" s="57" t="s">
        <v>49</v>
      </c>
      <c r="B40" s="25"/>
      <c r="C40" s="23" t="s">
        <v>11</v>
      </c>
      <c r="D40" s="23" t="s">
        <v>33</v>
      </c>
      <c r="E40" s="23" t="s">
        <v>50</v>
      </c>
      <c r="F40" s="26"/>
      <c r="G40" s="24">
        <f>SUM(G41)</f>
        <v>17</v>
      </c>
      <c r="H40" s="54"/>
      <c r="I40" s="54"/>
    </row>
    <row r="41" spans="1:9" s="55" customFormat="1" ht="19.5" customHeight="1">
      <c r="A41" s="25" t="s">
        <v>46</v>
      </c>
      <c r="B41" s="25"/>
      <c r="C41" s="26" t="s">
        <v>11</v>
      </c>
      <c r="D41" s="26" t="s">
        <v>33</v>
      </c>
      <c r="E41" s="26" t="s">
        <v>50</v>
      </c>
      <c r="F41" s="26" t="s">
        <v>31</v>
      </c>
      <c r="G41" s="27">
        <v>17</v>
      </c>
      <c r="H41" s="54"/>
      <c r="I41" s="54"/>
    </row>
    <row r="42" spans="1:9" s="55" customFormat="1" ht="19.5" customHeight="1">
      <c r="A42" s="58" t="s">
        <v>51</v>
      </c>
      <c r="B42" s="59"/>
      <c r="C42" s="60" t="s">
        <v>11</v>
      </c>
      <c r="D42" s="60" t="s">
        <v>52</v>
      </c>
      <c r="E42" s="60"/>
      <c r="F42" s="61"/>
      <c r="G42" s="62">
        <f>G45</f>
        <v>500</v>
      </c>
      <c r="H42" s="54"/>
      <c r="I42" s="54"/>
    </row>
    <row r="43" spans="1:9" s="55" customFormat="1" ht="19.5" customHeight="1">
      <c r="A43" s="57" t="s">
        <v>51</v>
      </c>
      <c r="B43" s="59"/>
      <c r="C43" s="38" t="s">
        <v>11</v>
      </c>
      <c r="D43" s="38" t="s">
        <v>52</v>
      </c>
      <c r="E43" s="38" t="s">
        <v>53</v>
      </c>
      <c r="F43" s="26"/>
      <c r="G43" s="63">
        <f>G45</f>
        <v>500</v>
      </c>
      <c r="H43" s="54"/>
      <c r="I43" s="54"/>
    </row>
    <row r="44" spans="1:9" s="55" customFormat="1" ht="24" customHeight="1">
      <c r="A44" s="57" t="s">
        <v>54</v>
      </c>
      <c r="B44" s="57"/>
      <c r="C44" s="38" t="s">
        <v>11</v>
      </c>
      <c r="D44" s="38" t="s">
        <v>52</v>
      </c>
      <c r="E44" s="38" t="s">
        <v>55</v>
      </c>
      <c r="F44" s="26"/>
      <c r="G44" s="63">
        <f>G45</f>
        <v>500</v>
      </c>
      <c r="H44" s="54"/>
      <c r="I44" s="54"/>
    </row>
    <row r="45" spans="1:9" s="55" customFormat="1" ht="24" customHeight="1">
      <c r="A45" s="25" t="s">
        <v>56</v>
      </c>
      <c r="B45" s="25"/>
      <c r="C45" s="26" t="s">
        <v>11</v>
      </c>
      <c r="D45" s="26" t="s">
        <v>52</v>
      </c>
      <c r="E45" s="26" t="s">
        <v>55</v>
      </c>
      <c r="F45" s="26" t="s">
        <v>57</v>
      </c>
      <c r="G45" s="27">
        <v>500</v>
      </c>
      <c r="H45" s="54"/>
      <c r="I45" s="54"/>
    </row>
    <row r="46" spans="1:9" s="55" customFormat="1" ht="19.5" customHeight="1">
      <c r="A46" s="58" t="s">
        <v>58</v>
      </c>
      <c r="B46" s="58"/>
      <c r="C46" s="60" t="s">
        <v>11</v>
      </c>
      <c r="D46" s="60" t="s">
        <v>59</v>
      </c>
      <c r="E46" s="60"/>
      <c r="F46" s="60"/>
      <c r="G46" s="62">
        <f>G47+G51</f>
        <v>415</v>
      </c>
      <c r="H46" s="54"/>
      <c r="I46" s="54"/>
    </row>
    <row r="47" spans="1:9" s="55" customFormat="1" ht="37.5" customHeight="1">
      <c r="A47" s="22" t="s">
        <v>60</v>
      </c>
      <c r="B47" s="25"/>
      <c r="C47" s="23" t="s">
        <v>11</v>
      </c>
      <c r="D47" s="23" t="s">
        <v>59</v>
      </c>
      <c r="E47" s="23" t="s">
        <v>61</v>
      </c>
      <c r="F47" s="26"/>
      <c r="G47" s="24">
        <f>SUM(G48)</f>
        <v>410</v>
      </c>
      <c r="H47" s="54"/>
      <c r="I47" s="54"/>
    </row>
    <row r="48" spans="1:9" s="36" customFormat="1" ht="42.75" customHeight="1">
      <c r="A48" s="22" t="s">
        <v>62</v>
      </c>
      <c r="B48" s="22"/>
      <c r="C48" s="23" t="s">
        <v>11</v>
      </c>
      <c r="D48" s="23" t="s">
        <v>59</v>
      </c>
      <c r="E48" s="23" t="s">
        <v>63</v>
      </c>
      <c r="F48" s="23"/>
      <c r="G48" s="24">
        <f>SUM(G49)</f>
        <v>410</v>
      </c>
      <c r="H48" s="56"/>
      <c r="I48" s="56"/>
    </row>
    <row r="49" spans="1:14" s="36" customFormat="1" ht="27.75" customHeight="1">
      <c r="A49" s="21" t="s">
        <v>64</v>
      </c>
      <c r="B49" s="21"/>
      <c r="C49" s="46" t="s">
        <v>11</v>
      </c>
      <c r="D49" s="46" t="s">
        <v>59</v>
      </c>
      <c r="E49" s="46" t="s">
        <v>65</v>
      </c>
      <c r="F49" s="46"/>
      <c r="G49" s="47">
        <f>SUM(G50)</f>
        <v>410</v>
      </c>
      <c r="H49" s="56"/>
      <c r="I49" s="64"/>
      <c r="J49" s="65"/>
      <c r="K49" s="65"/>
      <c r="L49" s="65"/>
      <c r="M49" s="65"/>
      <c r="N49" s="65"/>
    </row>
    <row r="50" spans="1:9" s="55" customFormat="1" ht="25.5" customHeight="1">
      <c r="A50" s="25" t="s">
        <v>18</v>
      </c>
      <c r="B50" s="25"/>
      <c r="C50" s="26" t="s">
        <v>11</v>
      </c>
      <c r="D50" s="26" t="s">
        <v>59</v>
      </c>
      <c r="E50" s="26" t="s">
        <v>65</v>
      </c>
      <c r="F50" s="26" t="s">
        <v>19</v>
      </c>
      <c r="G50" s="27">
        <v>410</v>
      </c>
      <c r="H50" s="54"/>
      <c r="I50" s="54"/>
    </row>
    <row r="51" spans="1:9" s="55" customFormat="1" ht="25.5" customHeight="1">
      <c r="A51" s="57" t="s">
        <v>66</v>
      </c>
      <c r="B51" s="57"/>
      <c r="C51" s="38" t="s">
        <v>11</v>
      </c>
      <c r="D51" s="38" t="s">
        <v>59</v>
      </c>
      <c r="E51" s="38" t="s">
        <v>67</v>
      </c>
      <c r="F51" s="38"/>
      <c r="G51" s="63">
        <f>G54</f>
        <v>5</v>
      </c>
      <c r="H51" s="54"/>
      <c r="I51" s="54"/>
    </row>
    <row r="52" spans="1:9" s="55" customFormat="1" ht="25.5" customHeight="1">
      <c r="A52" s="57" t="s">
        <v>68</v>
      </c>
      <c r="B52" s="57"/>
      <c r="C52" s="38" t="s">
        <v>11</v>
      </c>
      <c r="D52" s="38" t="s">
        <v>59</v>
      </c>
      <c r="E52" s="38" t="s">
        <v>69</v>
      </c>
      <c r="F52" s="38"/>
      <c r="G52" s="63">
        <f>G54</f>
        <v>5</v>
      </c>
      <c r="H52" s="54"/>
      <c r="I52" s="54"/>
    </row>
    <row r="53" spans="1:9" s="55" customFormat="1" ht="25.5" customHeight="1">
      <c r="A53" s="57" t="s">
        <v>70</v>
      </c>
      <c r="B53" s="57"/>
      <c r="C53" s="38" t="s">
        <v>11</v>
      </c>
      <c r="D53" s="38" t="s">
        <v>59</v>
      </c>
      <c r="E53" s="38" t="s">
        <v>71</v>
      </c>
      <c r="F53" s="38"/>
      <c r="G53" s="63">
        <f>G54</f>
        <v>5</v>
      </c>
      <c r="H53" s="54"/>
      <c r="I53" s="54"/>
    </row>
    <row r="54" spans="1:9" s="55" customFormat="1" ht="25.5" customHeight="1">
      <c r="A54" s="25" t="s">
        <v>18</v>
      </c>
      <c r="B54" s="25"/>
      <c r="C54" s="26" t="s">
        <v>11</v>
      </c>
      <c r="D54" s="26" t="s">
        <v>59</v>
      </c>
      <c r="E54" s="26" t="s">
        <v>71</v>
      </c>
      <c r="F54" s="26" t="s">
        <v>19</v>
      </c>
      <c r="G54" s="27">
        <v>5</v>
      </c>
      <c r="H54" s="54"/>
      <c r="I54" s="54"/>
    </row>
    <row r="55" spans="1:9" s="55" customFormat="1" ht="15.75" customHeight="1">
      <c r="A55" s="25"/>
      <c r="B55" s="25"/>
      <c r="C55" s="26"/>
      <c r="D55" s="26"/>
      <c r="E55" s="26"/>
      <c r="F55" s="26"/>
      <c r="G55" s="27"/>
      <c r="H55" s="54"/>
      <c r="I55" s="54"/>
    </row>
    <row r="56" spans="1:9" s="55" customFormat="1" ht="14.25" customHeight="1">
      <c r="A56" s="66" t="s">
        <v>72</v>
      </c>
      <c r="B56" s="66"/>
      <c r="C56" s="14" t="s">
        <v>13</v>
      </c>
      <c r="D56" s="14"/>
      <c r="E56" s="14"/>
      <c r="F56" s="14"/>
      <c r="G56" s="15">
        <f>SUM(G57)</f>
        <v>455</v>
      </c>
      <c r="H56" s="54"/>
      <c r="I56" s="54"/>
    </row>
    <row r="57" spans="1:9" s="69" customFormat="1" ht="12.75">
      <c r="A57" s="67" t="s">
        <v>73</v>
      </c>
      <c r="B57" s="67"/>
      <c r="C57" s="19" t="s">
        <v>13</v>
      </c>
      <c r="D57" s="19" t="s">
        <v>21</v>
      </c>
      <c r="E57" s="19"/>
      <c r="F57" s="19"/>
      <c r="G57" s="20">
        <f>SUM(G58)</f>
        <v>455</v>
      </c>
      <c r="H57" s="68"/>
      <c r="I57" s="68"/>
    </row>
    <row r="58" spans="1:9" s="55" customFormat="1" ht="23.25">
      <c r="A58" s="22" t="s">
        <v>74</v>
      </c>
      <c r="B58" s="22"/>
      <c r="C58" s="23" t="s">
        <v>13</v>
      </c>
      <c r="D58" s="23" t="s">
        <v>21</v>
      </c>
      <c r="E58" s="23" t="s">
        <v>75</v>
      </c>
      <c r="F58" s="23"/>
      <c r="G58" s="24">
        <f>SUM(G59)</f>
        <v>455</v>
      </c>
      <c r="H58" s="54"/>
      <c r="I58" s="54"/>
    </row>
    <row r="59" spans="1:9" s="55" customFormat="1" ht="23.25">
      <c r="A59" s="22" t="s">
        <v>76</v>
      </c>
      <c r="B59" s="22"/>
      <c r="C59" s="23" t="s">
        <v>13</v>
      </c>
      <c r="D59" s="23" t="s">
        <v>21</v>
      </c>
      <c r="E59" s="23" t="s">
        <v>77</v>
      </c>
      <c r="F59" s="23"/>
      <c r="G59" s="24">
        <f>SUM(G60)</f>
        <v>455</v>
      </c>
      <c r="H59" s="54"/>
      <c r="I59" s="54"/>
    </row>
    <row r="60" spans="1:9" s="55" customFormat="1" ht="23.25">
      <c r="A60" s="25" t="s">
        <v>78</v>
      </c>
      <c r="B60" s="25"/>
      <c r="C60" s="26" t="s">
        <v>13</v>
      </c>
      <c r="D60" s="26" t="s">
        <v>21</v>
      </c>
      <c r="E60" s="26" t="s">
        <v>77</v>
      </c>
      <c r="F60" s="26" t="s">
        <v>79</v>
      </c>
      <c r="G60" s="27">
        <v>455</v>
      </c>
      <c r="H60" s="54"/>
      <c r="I60" s="54"/>
    </row>
    <row r="61" spans="1:9" s="55" customFormat="1" ht="12.75">
      <c r="A61" s="70"/>
      <c r="B61" s="70"/>
      <c r="C61" s="26"/>
      <c r="D61" s="26"/>
      <c r="E61" s="26"/>
      <c r="F61" s="26"/>
      <c r="G61" s="27"/>
      <c r="H61" s="54"/>
      <c r="I61" s="54"/>
    </row>
    <row r="62" spans="1:7" s="55" customFormat="1" ht="23.25">
      <c r="A62" s="13" t="s">
        <v>80</v>
      </c>
      <c r="B62" s="13"/>
      <c r="C62" s="14" t="s">
        <v>21</v>
      </c>
      <c r="D62" s="14"/>
      <c r="E62" s="14"/>
      <c r="F62" s="14"/>
      <c r="G62" s="15">
        <f>SUM(G63,G74)</f>
        <v>237</v>
      </c>
    </row>
    <row r="63" spans="1:7" s="55" customFormat="1" ht="42.75" customHeight="1">
      <c r="A63" s="18" t="s">
        <v>81</v>
      </c>
      <c r="B63" s="18"/>
      <c r="C63" s="71" t="s">
        <v>21</v>
      </c>
      <c r="D63" s="71" t="s">
        <v>82</v>
      </c>
      <c r="E63" s="71"/>
      <c r="F63" s="71"/>
      <c r="G63" s="72">
        <f>SUM(G64,G71)</f>
        <v>72</v>
      </c>
    </row>
    <row r="64" spans="1:7" s="55" customFormat="1" ht="34.5">
      <c r="A64" s="22" t="s">
        <v>83</v>
      </c>
      <c r="B64" s="22"/>
      <c r="C64" s="73" t="s">
        <v>21</v>
      </c>
      <c r="D64" s="73" t="s">
        <v>82</v>
      </c>
      <c r="E64" s="73" t="s">
        <v>84</v>
      </c>
      <c r="F64" s="73"/>
      <c r="G64" s="74">
        <f>SUM(G67+G69)</f>
        <v>64</v>
      </c>
    </row>
    <row r="65" spans="1:7" s="55" customFormat="1" ht="37.5" customHeight="1">
      <c r="A65" s="22" t="s">
        <v>85</v>
      </c>
      <c r="B65" s="22"/>
      <c r="C65" s="73" t="s">
        <v>21</v>
      </c>
      <c r="D65" s="73" t="s">
        <v>82</v>
      </c>
      <c r="E65" s="73" t="s">
        <v>86</v>
      </c>
      <c r="F65" s="73"/>
      <c r="G65" s="74">
        <f>G68+G70</f>
        <v>64</v>
      </c>
    </row>
    <row r="66" spans="1:7" s="55" customFormat="1" ht="12.75" hidden="1">
      <c r="A66" s="25" t="s">
        <v>18</v>
      </c>
      <c r="B66" s="25"/>
      <c r="C66" s="75" t="s">
        <v>21</v>
      </c>
      <c r="D66" s="75" t="s">
        <v>82</v>
      </c>
      <c r="E66" s="75" t="s">
        <v>86</v>
      </c>
      <c r="F66" s="75" t="s">
        <v>19</v>
      </c>
      <c r="G66" s="76">
        <v>0</v>
      </c>
    </row>
    <row r="67" spans="1:7" s="55" customFormat="1" ht="39.75" customHeight="1">
      <c r="A67" s="22" t="s">
        <v>87</v>
      </c>
      <c r="B67" s="22"/>
      <c r="C67" s="73" t="s">
        <v>21</v>
      </c>
      <c r="D67" s="73" t="s">
        <v>82</v>
      </c>
      <c r="E67" s="73" t="s">
        <v>88</v>
      </c>
      <c r="F67" s="73"/>
      <c r="G67" s="74">
        <f>SUM(G68)</f>
        <v>10</v>
      </c>
    </row>
    <row r="68" spans="1:7" s="55" customFormat="1" ht="23.25">
      <c r="A68" s="25" t="s">
        <v>18</v>
      </c>
      <c r="B68" s="25"/>
      <c r="C68" s="75" t="s">
        <v>21</v>
      </c>
      <c r="D68" s="75" t="s">
        <v>82</v>
      </c>
      <c r="E68" s="75" t="s">
        <v>88</v>
      </c>
      <c r="F68" s="75" t="s">
        <v>19</v>
      </c>
      <c r="G68" s="76">
        <v>10</v>
      </c>
    </row>
    <row r="69" spans="1:7" s="55" customFormat="1" ht="39.75" customHeight="1">
      <c r="A69" s="22" t="s">
        <v>89</v>
      </c>
      <c r="B69" s="25"/>
      <c r="C69" s="73" t="s">
        <v>21</v>
      </c>
      <c r="D69" s="73" t="s">
        <v>82</v>
      </c>
      <c r="E69" s="73" t="s">
        <v>90</v>
      </c>
      <c r="F69" s="75"/>
      <c r="G69" s="74">
        <f>SUM(G70)</f>
        <v>54</v>
      </c>
    </row>
    <row r="70" spans="1:7" s="55" customFormat="1" ht="27" customHeight="1">
      <c r="A70" s="25" t="s">
        <v>18</v>
      </c>
      <c r="B70" s="25"/>
      <c r="C70" s="75" t="s">
        <v>21</v>
      </c>
      <c r="D70" s="75" t="s">
        <v>82</v>
      </c>
      <c r="E70" s="75" t="s">
        <v>90</v>
      </c>
      <c r="F70" s="75" t="s">
        <v>19</v>
      </c>
      <c r="G70" s="76">
        <v>54</v>
      </c>
    </row>
    <row r="71" spans="1:7" s="55" customFormat="1" ht="12.75">
      <c r="A71" s="22" t="s">
        <v>91</v>
      </c>
      <c r="B71" s="25"/>
      <c r="C71" s="73" t="s">
        <v>21</v>
      </c>
      <c r="D71" s="73" t="s">
        <v>82</v>
      </c>
      <c r="E71" s="73" t="s">
        <v>92</v>
      </c>
      <c r="F71" s="73"/>
      <c r="G71" s="74">
        <f>SUM(G72)</f>
        <v>8</v>
      </c>
    </row>
    <row r="72" spans="1:7" s="55" customFormat="1" ht="23.25">
      <c r="A72" s="22" t="s">
        <v>93</v>
      </c>
      <c r="B72" s="22"/>
      <c r="C72" s="73" t="s">
        <v>21</v>
      </c>
      <c r="D72" s="73" t="s">
        <v>82</v>
      </c>
      <c r="E72" s="73" t="s">
        <v>94</v>
      </c>
      <c r="F72" s="73"/>
      <c r="G72" s="74">
        <f>SUM(G73)</f>
        <v>8</v>
      </c>
    </row>
    <row r="73" spans="1:7" s="55" customFormat="1" ht="23.25">
      <c r="A73" s="25" t="s">
        <v>18</v>
      </c>
      <c r="B73" s="25"/>
      <c r="C73" s="75" t="s">
        <v>21</v>
      </c>
      <c r="D73" s="75" t="s">
        <v>82</v>
      </c>
      <c r="E73" s="75" t="s">
        <v>94</v>
      </c>
      <c r="F73" s="75" t="s">
        <v>19</v>
      </c>
      <c r="G73" s="76">
        <v>8</v>
      </c>
    </row>
    <row r="74" spans="1:7" s="55" customFormat="1" ht="23.25">
      <c r="A74" s="18" t="s">
        <v>95</v>
      </c>
      <c r="B74" s="18"/>
      <c r="C74" s="71" t="s">
        <v>21</v>
      </c>
      <c r="D74" s="71" t="s">
        <v>96</v>
      </c>
      <c r="E74" s="71"/>
      <c r="F74" s="71"/>
      <c r="G74" s="72">
        <f>SUM(G75)</f>
        <v>165</v>
      </c>
    </row>
    <row r="75" spans="1:7" s="55" customFormat="1" ht="34.5">
      <c r="A75" s="22" t="s">
        <v>97</v>
      </c>
      <c r="B75" s="22"/>
      <c r="C75" s="73" t="s">
        <v>21</v>
      </c>
      <c r="D75" s="73" t="s">
        <v>96</v>
      </c>
      <c r="E75" s="73" t="s">
        <v>98</v>
      </c>
      <c r="F75" s="73"/>
      <c r="G75" s="74">
        <f>SUM(G76+G78)</f>
        <v>165</v>
      </c>
    </row>
    <row r="76" spans="1:7" s="55" customFormat="1" ht="12.75">
      <c r="A76" s="22" t="s">
        <v>99</v>
      </c>
      <c r="B76" s="22"/>
      <c r="C76" s="23" t="s">
        <v>21</v>
      </c>
      <c r="D76" s="23" t="s">
        <v>96</v>
      </c>
      <c r="E76" s="73" t="s">
        <v>100</v>
      </c>
      <c r="F76" s="73"/>
      <c r="G76" s="24">
        <f>SUM(G77)</f>
        <v>155</v>
      </c>
    </row>
    <row r="77" spans="1:7" s="55" customFormat="1" ht="23.25">
      <c r="A77" s="25" t="s">
        <v>18</v>
      </c>
      <c r="B77" s="25"/>
      <c r="C77" s="26" t="s">
        <v>21</v>
      </c>
      <c r="D77" s="26" t="s">
        <v>96</v>
      </c>
      <c r="E77" s="75" t="s">
        <v>100</v>
      </c>
      <c r="F77" s="75" t="s">
        <v>19</v>
      </c>
      <c r="G77" s="27">
        <v>155</v>
      </c>
    </row>
    <row r="78" spans="1:7" s="55" customFormat="1" ht="39.75" customHeight="1">
      <c r="A78" s="21" t="s">
        <v>101</v>
      </c>
      <c r="B78" s="25"/>
      <c r="C78" s="73" t="s">
        <v>21</v>
      </c>
      <c r="D78" s="73" t="s">
        <v>96</v>
      </c>
      <c r="E78" s="73" t="s">
        <v>102</v>
      </c>
      <c r="F78" s="75"/>
      <c r="G78" s="24">
        <f>SUM(G79)</f>
        <v>10</v>
      </c>
    </row>
    <row r="79" spans="1:7" s="55" customFormat="1" ht="23.25">
      <c r="A79" s="25" t="s">
        <v>18</v>
      </c>
      <c r="B79" s="25"/>
      <c r="C79" s="26" t="s">
        <v>21</v>
      </c>
      <c r="D79" s="26" t="s">
        <v>96</v>
      </c>
      <c r="E79" s="75" t="s">
        <v>102</v>
      </c>
      <c r="F79" s="75" t="s">
        <v>19</v>
      </c>
      <c r="G79" s="27">
        <v>10</v>
      </c>
    </row>
    <row r="80" spans="1:7" s="55" customFormat="1" ht="12.75">
      <c r="A80" s="18"/>
      <c r="B80" s="18"/>
      <c r="C80" s="71"/>
      <c r="D80" s="71"/>
      <c r="E80" s="71"/>
      <c r="F80" s="71"/>
      <c r="G80" s="72"/>
    </row>
    <row r="81" spans="1:7" s="77" customFormat="1" ht="18" customHeight="1">
      <c r="A81" s="13" t="s">
        <v>103</v>
      </c>
      <c r="B81" s="13"/>
      <c r="C81" s="14" t="s">
        <v>33</v>
      </c>
      <c r="D81" s="14"/>
      <c r="E81" s="14"/>
      <c r="F81" s="14"/>
      <c r="G81" s="15">
        <f>G89+G100</f>
        <v>15520</v>
      </c>
    </row>
    <row r="82" spans="1:7" s="77" customFormat="1" ht="12.75" hidden="1">
      <c r="A82" s="18" t="s">
        <v>104</v>
      </c>
      <c r="B82" s="18"/>
      <c r="C82" s="19" t="s">
        <v>33</v>
      </c>
      <c r="D82" s="19" t="s">
        <v>105</v>
      </c>
      <c r="E82" s="19"/>
      <c r="F82" s="19"/>
      <c r="G82" s="15">
        <f>G105</f>
        <v>16</v>
      </c>
    </row>
    <row r="83" spans="1:7" s="77" customFormat="1" ht="12.75" hidden="1">
      <c r="A83" s="22" t="s">
        <v>106</v>
      </c>
      <c r="B83" s="22"/>
      <c r="C83" s="23" t="s">
        <v>33</v>
      </c>
      <c r="D83" s="23" t="s">
        <v>105</v>
      </c>
      <c r="E83" s="23" t="s">
        <v>107</v>
      </c>
      <c r="F83" s="23"/>
      <c r="G83" s="15">
        <f>G106</f>
        <v>16</v>
      </c>
    </row>
    <row r="84" spans="1:7" s="77" customFormat="1" ht="12.75" hidden="1">
      <c r="A84" s="22" t="s">
        <v>108</v>
      </c>
      <c r="B84" s="22"/>
      <c r="C84" s="23" t="s">
        <v>33</v>
      </c>
      <c r="D84" s="23" t="s">
        <v>105</v>
      </c>
      <c r="E84" s="23" t="s">
        <v>109</v>
      </c>
      <c r="F84" s="23"/>
      <c r="G84" s="15">
        <f>G107</f>
        <v>16</v>
      </c>
    </row>
    <row r="85" spans="1:7" s="77" customFormat="1" ht="12.75" customHeight="1" hidden="1">
      <c r="A85" s="25" t="s">
        <v>18</v>
      </c>
      <c r="B85" s="25"/>
      <c r="C85" s="26" t="s">
        <v>33</v>
      </c>
      <c r="D85" s="26" t="s">
        <v>105</v>
      </c>
      <c r="E85" s="26" t="s">
        <v>109</v>
      </c>
      <c r="F85" s="26" t="s">
        <v>19</v>
      </c>
      <c r="G85" s="15">
        <f>G108</f>
        <v>16</v>
      </c>
    </row>
    <row r="86" spans="1:9" s="55" customFormat="1" ht="12.75" customHeight="1" hidden="1">
      <c r="A86" s="21" t="s">
        <v>110</v>
      </c>
      <c r="B86" s="49"/>
      <c r="C86" s="78" t="s">
        <v>33</v>
      </c>
      <c r="D86" s="78" t="s">
        <v>111</v>
      </c>
      <c r="E86" s="78" t="s">
        <v>112</v>
      </c>
      <c r="F86" s="79"/>
      <c r="G86" s="47" t="e">
        <f>SUM(G87)</f>
        <v>#REF!</v>
      </c>
      <c r="H86" s="54"/>
      <c r="I86" s="54"/>
    </row>
    <row r="87" spans="1:9" s="55" customFormat="1" ht="12.75" customHeight="1" hidden="1">
      <c r="A87" s="80" t="s">
        <v>113</v>
      </c>
      <c r="B87" s="49"/>
      <c r="C87" s="78" t="s">
        <v>33</v>
      </c>
      <c r="D87" s="78" t="s">
        <v>111</v>
      </c>
      <c r="E87" s="78" t="s">
        <v>114</v>
      </c>
      <c r="F87" s="79"/>
      <c r="G87" s="47" t="e">
        <f>SUM(G88)</f>
        <v>#REF!</v>
      </c>
      <c r="H87" s="54"/>
      <c r="I87" s="54"/>
    </row>
    <row r="88" spans="1:9" s="55" customFormat="1" ht="12.75" customHeight="1" hidden="1">
      <c r="A88" s="81" t="s">
        <v>115</v>
      </c>
      <c r="B88" s="49"/>
      <c r="C88" s="78" t="s">
        <v>33</v>
      </c>
      <c r="D88" s="78" t="s">
        <v>111</v>
      </c>
      <c r="E88" s="78" t="s">
        <v>116</v>
      </c>
      <c r="F88" s="79"/>
      <c r="G88" s="47" t="e">
        <f>SUM(#REF!)</f>
        <v>#REF!</v>
      </c>
      <c r="H88" s="54"/>
      <c r="I88" s="54"/>
    </row>
    <row r="89" spans="1:9" s="55" customFormat="1" ht="12.75" customHeight="1">
      <c r="A89" s="81" t="s">
        <v>117</v>
      </c>
      <c r="B89" s="49"/>
      <c r="C89" s="78" t="s">
        <v>33</v>
      </c>
      <c r="D89" s="78" t="s">
        <v>82</v>
      </c>
      <c r="E89" s="78"/>
      <c r="F89" s="79"/>
      <c r="G89" s="47">
        <f>G90+G94</f>
        <v>14754</v>
      </c>
      <c r="H89" s="54"/>
      <c r="I89" s="54"/>
    </row>
    <row r="90" spans="1:9" s="55" customFormat="1" ht="12.75" customHeight="1">
      <c r="A90" s="81" t="s">
        <v>118</v>
      </c>
      <c r="B90" s="49"/>
      <c r="C90" s="78" t="s">
        <v>33</v>
      </c>
      <c r="D90" s="78" t="s">
        <v>82</v>
      </c>
      <c r="E90" s="78" t="s">
        <v>119</v>
      </c>
      <c r="F90" s="79"/>
      <c r="G90" s="47">
        <f>G91</f>
        <v>739</v>
      </c>
      <c r="H90" s="54"/>
      <c r="I90" s="54"/>
    </row>
    <row r="91" spans="1:9" s="55" customFormat="1" ht="12.75" customHeight="1">
      <c r="A91" s="81" t="s">
        <v>120</v>
      </c>
      <c r="B91" s="49"/>
      <c r="C91" s="78" t="s">
        <v>33</v>
      </c>
      <c r="D91" s="78" t="s">
        <v>82</v>
      </c>
      <c r="E91" s="78" t="s">
        <v>121</v>
      </c>
      <c r="F91" s="79"/>
      <c r="G91" s="47">
        <f>G92</f>
        <v>739</v>
      </c>
      <c r="H91" s="54"/>
      <c r="I91" s="54"/>
    </row>
    <row r="92" spans="1:9" s="55" customFormat="1" ht="24.75" customHeight="1">
      <c r="A92" s="81" t="s">
        <v>122</v>
      </c>
      <c r="B92" s="49"/>
      <c r="C92" s="78" t="s">
        <v>33</v>
      </c>
      <c r="D92" s="78" t="s">
        <v>82</v>
      </c>
      <c r="E92" s="78" t="s">
        <v>123</v>
      </c>
      <c r="F92" s="79"/>
      <c r="G92" s="47">
        <v>739</v>
      </c>
      <c r="H92" s="54"/>
      <c r="I92" s="54"/>
    </row>
    <row r="93" spans="1:9" s="55" customFormat="1" ht="24.75" customHeight="1">
      <c r="A93" s="25" t="s">
        <v>124</v>
      </c>
      <c r="B93" s="49"/>
      <c r="C93" s="78" t="s">
        <v>33</v>
      </c>
      <c r="D93" s="78" t="s">
        <v>82</v>
      </c>
      <c r="E93" s="78" t="s">
        <v>123</v>
      </c>
      <c r="F93" s="79" t="s">
        <v>125</v>
      </c>
      <c r="G93" s="47">
        <v>739</v>
      </c>
      <c r="H93" s="54"/>
      <c r="I93" s="54"/>
    </row>
    <row r="94" spans="1:9" s="55" customFormat="1" ht="24.75" customHeight="1">
      <c r="A94" s="81" t="s">
        <v>126</v>
      </c>
      <c r="B94" s="49"/>
      <c r="C94" s="78" t="s">
        <v>33</v>
      </c>
      <c r="D94" s="78" t="s">
        <v>82</v>
      </c>
      <c r="E94" s="78" t="s">
        <v>127</v>
      </c>
      <c r="F94" s="79"/>
      <c r="G94" s="47">
        <f>G95</f>
        <v>14015</v>
      </c>
      <c r="H94" s="54"/>
      <c r="I94" s="54"/>
    </row>
    <row r="95" spans="1:9" s="55" customFormat="1" ht="34.5" customHeight="1">
      <c r="A95" s="81" t="s">
        <v>128</v>
      </c>
      <c r="B95" s="49"/>
      <c r="C95" s="78" t="s">
        <v>33</v>
      </c>
      <c r="D95" s="78" t="s">
        <v>82</v>
      </c>
      <c r="E95" s="78" t="s">
        <v>129</v>
      </c>
      <c r="F95" s="79"/>
      <c r="G95" s="47">
        <f>G98+G96</f>
        <v>14015</v>
      </c>
      <c r="H95" s="54"/>
      <c r="I95" s="54"/>
    </row>
    <row r="96" spans="1:9" s="55" customFormat="1" ht="60" customHeight="1">
      <c r="A96" s="81" t="s">
        <v>130</v>
      </c>
      <c r="B96" s="49"/>
      <c r="C96" s="78" t="s">
        <v>33</v>
      </c>
      <c r="D96" s="78" t="s">
        <v>82</v>
      </c>
      <c r="E96" s="78" t="s">
        <v>131</v>
      </c>
      <c r="F96" s="79"/>
      <c r="G96" s="47">
        <v>3003</v>
      </c>
      <c r="H96" s="54"/>
      <c r="I96" s="54"/>
    </row>
    <row r="97" spans="1:9" s="55" customFormat="1" ht="29.25" customHeight="1">
      <c r="A97" s="25" t="s">
        <v>124</v>
      </c>
      <c r="B97" s="49"/>
      <c r="C97" s="78" t="s">
        <v>33</v>
      </c>
      <c r="D97" s="78" t="s">
        <v>82</v>
      </c>
      <c r="E97" s="78" t="s">
        <v>131</v>
      </c>
      <c r="F97" s="79" t="s">
        <v>125</v>
      </c>
      <c r="G97" s="47">
        <v>3003</v>
      </c>
      <c r="H97" s="54"/>
      <c r="I97" s="54"/>
    </row>
    <row r="98" spans="1:9" s="55" customFormat="1" ht="78" customHeight="1">
      <c r="A98" s="81" t="s">
        <v>132</v>
      </c>
      <c r="B98" s="49"/>
      <c r="C98" s="78" t="s">
        <v>33</v>
      </c>
      <c r="D98" s="78" t="s">
        <v>82</v>
      </c>
      <c r="E98" s="78" t="s">
        <v>133</v>
      </c>
      <c r="F98" s="79"/>
      <c r="G98" s="47">
        <v>11012</v>
      </c>
      <c r="H98" s="54"/>
      <c r="I98" s="54"/>
    </row>
    <row r="99" spans="1:9" s="55" customFormat="1" ht="24.75" customHeight="1">
      <c r="A99" s="25" t="s">
        <v>124</v>
      </c>
      <c r="B99" s="49"/>
      <c r="C99" s="78" t="s">
        <v>33</v>
      </c>
      <c r="D99" s="78" t="s">
        <v>82</v>
      </c>
      <c r="E99" s="78" t="s">
        <v>134</v>
      </c>
      <c r="F99" s="79" t="s">
        <v>125</v>
      </c>
      <c r="G99" s="47">
        <v>11012</v>
      </c>
      <c r="H99" s="54"/>
      <c r="I99" s="54"/>
    </row>
    <row r="100" spans="1:9" s="55" customFormat="1" ht="21" customHeight="1">
      <c r="A100" s="82" t="s">
        <v>135</v>
      </c>
      <c r="B100" s="49"/>
      <c r="C100" s="83" t="s">
        <v>33</v>
      </c>
      <c r="D100" s="83" t="s">
        <v>111</v>
      </c>
      <c r="E100" s="79"/>
      <c r="F100" s="79"/>
      <c r="G100" s="84">
        <f>G107+G101</f>
        <v>766</v>
      </c>
      <c r="H100" s="54"/>
      <c r="I100" s="54"/>
    </row>
    <row r="101" spans="1:9" s="55" customFormat="1" ht="30" customHeight="1">
      <c r="A101" s="22" t="s">
        <v>136</v>
      </c>
      <c r="B101" s="49"/>
      <c r="C101" s="83" t="s">
        <v>33</v>
      </c>
      <c r="D101" s="83" t="s">
        <v>111</v>
      </c>
      <c r="E101" s="38" t="s">
        <v>137</v>
      </c>
      <c r="F101" s="79"/>
      <c r="G101" s="84">
        <v>750</v>
      </c>
      <c r="H101" s="54"/>
      <c r="I101" s="54"/>
    </row>
    <row r="102" spans="1:9" s="55" customFormat="1" ht="28.5" customHeight="1">
      <c r="A102" s="22" t="s">
        <v>138</v>
      </c>
      <c r="B102" s="49"/>
      <c r="C102" s="83" t="s">
        <v>33</v>
      </c>
      <c r="D102" s="83" t="s">
        <v>111</v>
      </c>
      <c r="E102" s="38" t="s">
        <v>139</v>
      </c>
      <c r="F102" s="79"/>
      <c r="G102" s="84">
        <v>750</v>
      </c>
      <c r="H102" s="54"/>
      <c r="I102" s="54"/>
    </row>
    <row r="103" spans="1:9" s="55" customFormat="1" ht="28.5" customHeight="1">
      <c r="A103" s="22" t="s">
        <v>138</v>
      </c>
      <c r="B103" s="49"/>
      <c r="C103" s="83" t="s">
        <v>33</v>
      </c>
      <c r="D103" s="83" t="s">
        <v>111</v>
      </c>
      <c r="E103" s="38" t="s">
        <v>140</v>
      </c>
      <c r="F103" s="79"/>
      <c r="G103" s="84">
        <v>750</v>
      </c>
      <c r="H103" s="54"/>
      <c r="I103" s="54"/>
    </row>
    <row r="104" spans="1:9" s="55" customFormat="1" ht="29.25" customHeight="1">
      <c r="A104" s="25" t="s">
        <v>18</v>
      </c>
      <c r="B104" s="49"/>
      <c r="C104" s="83" t="s">
        <v>33</v>
      </c>
      <c r="D104" s="83" t="s">
        <v>111</v>
      </c>
      <c r="E104" s="75" t="s">
        <v>140</v>
      </c>
      <c r="F104" s="79" t="s">
        <v>19</v>
      </c>
      <c r="G104" s="84">
        <v>750</v>
      </c>
      <c r="H104" s="54"/>
      <c r="I104" s="54"/>
    </row>
    <row r="105" spans="1:9" s="55" customFormat="1" ht="17.25" customHeight="1">
      <c r="A105" s="22" t="s">
        <v>24</v>
      </c>
      <c r="B105" s="49"/>
      <c r="C105" s="78" t="s">
        <v>33</v>
      </c>
      <c r="D105" s="78" t="s">
        <v>111</v>
      </c>
      <c r="E105" s="78" t="s">
        <v>25</v>
      </c>
      <c r="F105" s="79"/>
      <c r="G105" s="47">
        <f>SUM(G106)</f>
        <v>16</v>
      </c>
      <c r="H105" s="54"/>
      <c r="I105" s="54"/>
    </row>
    <row r="106" spans="1:9" s="55" customFormat="1" ht="66" customHeight="1">
      <c r="A106" s="22" t="s">
        <v>26</v>
      </c>
      <c r="B106" s="49"/>
      <c r="C106" s="78" t="s">
        <v>33</v>
      </c>
      <c r="D106" s="78" t="s">
        <v>111</v>
      </c>
      <c r="E106" s="78" t="s">
        <v>27</v>
      </c>
      <c r="F106" s="79"/>
      <c r="G106" s="47">
        <f>SUM(G107)</f>
        <v>16</v>
      </c>
      <c r="H106" s="54"/>
      <c r="I106" s="54"/>
    </row>
    <row r="107" spans="1:9" s="55" customFormat="1" ht="178.5" customHeight="1">
      <c r="A107" s="21" t="s">
        <v>141</v>
      </c>
      <c r="B107" s="49"/>
      <c r="C107" s="78" t="s">
        <v>33</v>
      </c>
      <c r="D107" s="78" t="s">
        <v>111</v>
      </c>
      <c r="E107" s="78" t="s">
        <v>142</v>
      </c>
      <c r="F107" s="79"/>
      <c r="G107" s="47">
        <f>SUM(G108)</f>
        <v>16</v>
      </c>
      <c r="H107" s="54"/>
      <c r="I107" s="54"/>
    </row>
    <row r="108" spans="1:9" s="55" customFormat="1" ht="15.75" customHeight="1">
      <c r="A108" s="25" t="s">
        <v>46</v>
      </c>
      <c r="B108" s="49"/>
      <c r="C108" s="79" t="s">
        <v>33</v>
      </c>
      <c r="D108" s="79" t="s">
        <v>111</v>
      </c>
      <c r="E108" s="79" t="s">
        <v>142</v>
      </c>
      <c r="F108" s="26" t="s">
        <v>31</v>
      </c>
      <c r="G108" s="51">
        <v>16</v>
      </c>
      <c r="H108" s="54"/>
      <c r="I108" s="54"/>
    </row>
    <row r="109" spans="1:9" s="55" customFormat="1" ht="12.75">
      <c r="A109" s="25"/>
      <c r="B109" s="25"/>
      <c r="C109" s="75"/>
      <c r="D109" s="75"/>
      <c r="E109" s="75"/>
      <c r="F109" s="75"/>
      <c r="G109" s="27"/>
      <c r="H109" s="54"/>
      <c r="I109" s="54"/>
    </row>
    <row r="110" spans="1:7" s="85" customFormat="1" ht="12.75">
      <c r="A110" s="66" t="s">
        <v>143</v>
      </c>
      <c r="B110" s="66"/>
      <c r="C110" s="14" t="s">
        <v>144</v>
      </c>
      <c r="D110" s="14"/>
      <c r="E110" s="14"/>
      <c r="F110" s="14"/>
      <c r="G110" s="15">
        <f>G111+G118</f>
        <v>15733</v>
      </c>
    </row>
    <row r="111" spans="1:7" s="85" customFormat="1" ht="14.25" customHeight="1">
      <c r="A111" s="67" t="s">
        <v>145</v>
      </c>
      <c r="B111" s="66"/>
      <c r="C111" s="19" t="s">
        <v>144</v>
      </c>
      <c r="D111" s="19" t="s">
        <v>11</v>
      </c>
      <c r="E111" s="19"/>
      <c r="F111" s="19"/>
      <c r="G111" s="20">
        <f>SUM(G112)</f>
        <v>7452</v>
      </c>
    </row>
    <row r="112" spans="1:7" s="85" customFormat="1" ht="14.25" customHeight="1">
      <c r="A112" s="86" t="s">
        <v>146</v>
      </c>
      <c r="B112" s="87"/>
      <c r="C112" s="23" t="s">
        <v>144</v>
      </c>
      <c r="D112" s="23" t="s">
        <v>11</v>
      </c>
      <c r="E112" s="23" t="s">
        <v>147</v>
      </c>
      <c r="F112" s="23"/>
      <c r="G112" s="24">
        <f>G115+G113</f>
        <v>7452</v>
      </c>
    </row>
    <row r="113" spans="1:7" s="85" customFormat="1" ht="37.5" customHeight="1">
      <c r="A113" s="88" t="s">
        <v>148</v>
      </c>
      <c r="B113" s="66"/>
      <c r="C113" s="23" t="s">
        <v>144</v>
      </c>
      <c r="D113" s="23" t="s">
        <v>11</v>
      </c>
      <c r="E113" s="23" t="s">
        <v>149</v>
      </c>
      <c r="F113" s="23"/>
      <c r="G113" s="24">
        <v>7302</v>
      </c>
    </row>
    <row r="114" spans="1:7" s="85" customFormat="1" ht="29.25" customHeight="1">
      <c r="A114" s="25" t="s">
        <v>78</v>
      </c>
      <c r="B114" s="89"/>
      <c r="C114" s="26" t="s">
        <v>144</v>
      </c>
      <c r="D114" s="26" t="s">
        <v>11</v>
      </c>
      <c r="E114" s="26" t="s">
        <v>149</v>
      </c>
      <c r="F114" s="26" t="s">
        <v>79</v>
      </c>
      <c r="G114" s="27">
        <v>7302</v>
      </c>
    </row>
    <row r="115" spans="1:7" s="85" customFormat="1" ht="16.5" customHeight="1">
      <c r="A115" s="90" t="s">
        <v>150</v>
      </c>
      <c r="B115" s="87"/>
      <c r="C115" s="23" t="s">
        <v>144</v>
      </c>
      <c r="D115" s="23" t="s">
        <v>11</v>
      </c>
      <c r="E115" s="23" t="s">
        <v>151</v>
      </c>
      <c r="F115" s="23"/>
      <c r="G115" s="24">
        <f>SUM(G116)</f>
        <v>150</v>
      </c>
    </row>
    <row r="116" spans="1:7" s="85" customFormat="1" ht="24.75" customHeight="1">
      <c r="A116" s="21" t="s">
        <v>152</v>
      </c>
      <c r="B116" s="87"/>
      <c r="C116" s="23" t="s">
        <v>144</v>
      </c>
      <c r="D116" s="23" t="s">
        <v>11</v>
      </c>
      <c r="E116" s="23" t="s">
        <v>153</v>
      </c>
      <c r="F116" s="23"/>
      <c r="G116" s="24">
        <f>SUM(G117)</f>
        <v>150</v>
      </c>
    </row>
    <row r="117" spans="1:7" s="85" customFormat="1" ht="15" customHeight="1">
      <c r="A117" s="91" t="s">
        <v>154</v>
      </c>
      <c r="B117" s="89"/>
      <c r="C117" s="26" t="s">
        <v>144</v>
      </c>
      <c r="D117" s="26" t="s">
        <v>11</v>
      </c>
      <c r="E117" s="26" t="s">
        <v>153</v>
      </c>
      <c r="F117" s="26" t="s">
        <v>155</v>
      </c>
      <c r="G117" s="27">
        <v>150</v>
      </c>
    </row>
    <row r="118" spans="1:7" s="55" customFormat="1" ht="12.75">
      <c r="A118" s="18" t="s">
        <v>156</v>
      </c>
      <c r="B118" s="18"/>
      <c r="C118" s="19" t="s">
        <v>144</v>
      </c>
      <c r="D118" s="19" t="s">
        <v>21</v>
      </c>
      <c r="E118" s="19"/>
      <c r="F118" s="19"/>
      <c r="G118" s="20">
        <f>G121+G123+G125+G127+G129+G133+G135+G137</f>
        <v>8281</v>
      </c>
    </row>
    <row r="119" spans="1:7" s="55" customFormat="1" ht="12.75">
      <c r="A119" s="22" t="s">
        <v>156</v>
      </c>
      <c r="B119" s="22"/>
      <c r="C119" s="23" t="s">
        <v>144</v>
      </c>
      <c r="D119" s="23" t="s">
        <v>21</v>
      </c>
      <c r="E119" s="23" t="s">
        <v>157</v>
      </c>
      <c r="F119" s="23"/>
      <c r="G119" s="20">
        <f>G121+G123+G125+G127+G129</f>
        <v>6878</v>
      </c>
    </row>
    <row r="120" spans="1:7" s="55" customFormat="1" ht="12.75">
      <c r="A120" s="22" t="s">
        <v>158</v>
      </c>
      <c r="B120" s="22"/>
      <c r="C120" s="23" t="s">
        <v>144</v>
      </c>
      <c r="D120" s="23" t="s">
        <v>21</v>
      </c>
      <c r="E120" s="23" t="s">
        <v>159</v>
      </c>
      <c r="F120" s="23"/>
      <c r="G120" s="24">
        <f>SUM(G121)</f>
        <v>3310</v>
      </c>
    </row>
    <row r="121" spans="1:7" s="55" customFormat="1" ht="23.25">
      <c r="A121" s="25" t="s">
        <v>18</v>
      </c>
      <c r="B121" s="92"/>
      <c r="C121" s="26" t="s">
        <v>144</v>
      </c>
      <c r="D121" s="26" t="s">
        <v>21</v>
      </c>
      <c r="E121" s="26" t="s">
        <v>160</v>
      </c>
      <c r="F121" s="26" t="s">
        <v>19</v>
      </c>
      <c r="G121" s="27">
        <v>3310</v>
      </c>
    </row>
    <row r="122" spans="1:7" s="55" customFormat="1" ht="12.75">
      <c r="A122" s="22" t="s">
        <v>161</v>
      </c>
      <c r="B122" s="22"/>
      <c r="C122" s="23" t="s">
        <v>144</v>
      </c>
      <c r="D122" s="23" t="s">
        <v>21</v>
      </c>
      <c r="E122" s="23" t="s">
        <v>162</v>
      </c>
      <c r="F122" s="23"/>
      <c r="G122" s="24">
        <f>SUM(G123)</f>
        <v>1261</v>
      </c>
    </row>
    <row r="123" spans="1:7" s="55" customFormat="1" ht="23.25">
      <c r="A123" s="25" t="s">
        <v>18</v>
      </c>
      <c r="B123" s="92"/>
      <c r="C123" s="26" t="s">
        <v>144</v>
      </c>
      <c r="D123" s="26" t="s">
        <v>21</v>
      </c>
      <c r="E123" s="26" t="s">
        <v>163</v>
      </c>
      <c r="F123" s="26" t="s">
        <v>19</v>
      </c>
      <c r="G123" s="27">
        <v>1261</v>
      </c>
    </row>
    <row r="124" spans="1:7" s="55" customFormat="1" ht="12.75">
      <c r="A124" s="22" t="s">
        <v>164</v>
      </c>
      <c r="B124" s="22"/>
      <c r="C124" s="23" t="s">
        <v>144</v>
      </c>
      <c r="D124" s="23" t="s">
        <v>21</v>
      </c>
      <c r="E124" s="23" t="s">
        <v>165</v>
      </c>
      <c r="F124" s="23"/>
      <c r="G124" s="24">
        <f>SUM(G125)</f>
        <v>200</v>
      </c>
    </row>
    <row r="125" spans="1:7" s="55" customFormat="1" ht="23.25">
      <c r="A125" s="25" t="s">
        <v>18</v>
      </c>
      <c r="B125" s="92"/>
      <c r="C125" s="26" t="s">
        <v>144</v>
      </c>
      <c r="D125" s="26" t="s">
        <v>21</v>
      </c>
      <c r="E125" s="26" t="s">
        <v>166</v>
      </c>
      <c r="F125" s="26" t="s">
        <v>19</v>
      </c>
      <c r="G125" s="27">
        <v>200</v>
      </c>
    </row>
    <row r="126" spans="1:7" s="55" customFormat="1" ht="12.75">
      <c r="A126" s="22" t="s">
        <v>167</v>
      </c>
      <c r="B126" s="22"/>
      <c r="C126" s="23" t="s">
        <v>144</v>
      </c>
      <c r="D126" s="23" t="s">
        <v>21</v>
      </c>
      <c r="E126" s="23" t="s">
        <v>168</v>
      </c>
      <c r="F126" s="23"/>
      <c r="G126" s="24">
        <f>SUM(G127)</f>
        <v>807</v>
      </c>
    </row>
    <row r="127" spans="1:7" s="55" customFormat="1" ht="23.25">
      <c r="A127" s="25" t="s">
        <v>18</v>
      </c>
      <c r="B127" s="92"/>
      <c r="C127" s="26" t="s">
        <v>144</v>
      </c>
      <c r="D127" s="26" t="s">
        <v>21</v>
      </c>
      <c r="E127" s="26" t="s">
        <v>169</v>
      </c>
      <c r="F127" s="26" t="s">
        <v>19</v>
      </c>
      <c r="G127" s="27">
        <v>807</v>
      </c>
    </row>
    <row r="128" spans="1:7" s="55" customFormat="1" ht="23.25">
      <c r="A128" s="22" t="s">
        <v>170</v>
      </c>
      <c r="B128" s="22"/>
      <c r="C128" s="23" t="s">
        <v>144</v>
      </c>
      <c r="D128" s="23" t="s">
        <v>21</v>
      </c>
      <c r="E128" s="23" t="s">
        <v>171</v>
      </c>
      <c r="F128" s="23"/>
      <c r="G128" s="24">
        <f>SUM(G129)</f>
        <v>1300</v>
      </c>
    </row>
    <row r="129" spans="1:7" s="55" customFormat="1" ht="24" customHeight="1">
      <c r="A129" s="25" t="s">
        <v>18</v>
      </c>
      <c r="B129" s="92"/>
      <c r="C129" s="26" t="s">
        <v>144</v>
      </c>
      <c r="D129" s="26" t="s">
        <v>21</v>
      </c>
      <c r="E129" s="26" t="s">
        <v>172</v>
      </c>
      <c r="F129" s="26" t="s">
        <v>19</v>
      </c>
      <c r="G129" s="27">
        <v>1300</v>
      </c>
    </row>
    <row r="130" spans="1:9" s="55" customFormat="1" ht="20.25" customHeight="1">
      <c r="A130" s="93" t="s">
        <v>173</v>
      </c>
      <c r="B130" s="93"/>
      <c r="C130" s="94" t="s">
        <v>144</v>
      </c>
      <c r="D130" s="94" t="s">
        <v>21</v>
      </c>
      <c r="E130" s="94" t="s">
        <v>174</v>
      </c>
      <c r="F130" s="94"/>
      <c r="G130" s="95">
        <f>SUM(G131)</f>
        <v>1403</v>
      </c>
      <c r="H130" s="54"/>
      <c r="I130" s="54"/>
    </row>
    <row r="131" spans="1:9" s="55" customFormat="1" ht="63" customHeight="1">
      <c r="A131" s="96" t="s">
        <v>175</v>
      </c>
      <c r="B131" s="93"/>
      <c r="C131" s="94" t="s">
        <v>144</v>
      </c>
      <c r="D131" s="94" t="s">
        <v>21</v>
      </c>
      <c r="E131" s="94" t="s">
        <v>176</v>
      </c>
      <c r="F131" s="94"/>
      <c r="G131" s="95">
        <f>SUM(G132,G134,G136,G138)</f>
        <v>1403</v>
      </c>
      <c r="H131" s="54"/>
      <c r="I131" s="54"/>
    </row>
    <row r="132" spans="1:9" s="55" customFormat="1" ht="31.5" customHeight="1">
      <c r="A132" s="97" t="s">
        <v>177</v>
      </c>
      <c r="B132" s="97"/>
      <c r="C132" s="94" t="s">
        <v>144</v>
      </c>
      <c r="D132" s="94" t="s">
        <v>21</v>
      </c>
      <c r="E132" s="94" t="s">
        <v>178</v>
      </c>
      <c r="F132" s="94"/>
      <c r="G132" s="95">
        <f>SUM(G133)</f>
        <v>465</v>
      </c>
      <c r="H132" s="54"/>
      <c r="I132" s="54"/>
    </row>
    <row r="133" spans="1:9" s="55" customFormat="1" ht="34.5" customHeight="1">
      <c r="A133" s="98" t="s">
        <v>18</v>
      </c>
      <c r="B133" s="98"/>
      <c r="C133" s="99" t="s">
        <v>144</v>
      </c>
      <c r="D133" s="99" t="s">
        <v>21</v>
      </c>
      <c r="E133" s="99" t="s">
        <v>178</v>
      </c>
      <c r="F133" s="99" t="s">
        <v>19</v>
      </c>
      <c r="G133" s="100">
        <v>465</v>
      </c>
      <c r="H133" s="54"/>
      <c r="I133" s="54"/>
    </row>
    <row r="134" spans="1:9" s="55" customFormat="1" ht="30" customHeight="1">
      <c r="A134" s="97" t="s">
        <v>179</v>
      </c>
      <c r="B134" s="97"/>
      <c r="C134" s="94" t="s">
        <v>144</v>
      </c>
      <c r="D134" s="94" t="s">
        <v>21</v>
      </c>
      <c r="E134" s="94" t="s">
        <v>180</v>
      </c>
      <c r="F134" s="94"/>
      <c r="G134" s="95">
        <f>SUM(G135)</f>
        <v>153</v>
      </c>
      <c r="H134" s="54"/>
      <c r="I134" s="54"/>
    </row>
    <row r="135" spans="1:9" s="55" customFormat="1" ht="33" customHeight="1">
      <c r="A135" s="98" t="s">
        <v>18</v>
      </c>
      <c r="B135" s="98"/>
      <c r="C135" s="99" t="s">
        <v>144</v>
      </c>
      <c r="D135" s="99" t="s">
        <v>21</v>
      </c>
      <c r="E135" s="99" t="s">
        <v>180</v>
      </c>
      <c r="F135" s="99" t="s">
        <v>19</v>
      </c>
      <c r="G135" s="100">
        <v>153</v>
      </c>
      <c r="H135" s="54"/>
      <c r="I135" s="54"/>
    </row>
    <row r="136" spans="1:9" s="55" customFormat="1" ht="35.25" customHeight="1">
      <c r="A136" s="97" t="s">
        <v>181</v>
      </c>
      <c r="B136" s="97"/>
      <c r="C136" s="94" t="s">
        <v>144</v>
      </c>
      <c r="D136" s="94" t="s">
        <v>21</v>
      </c>
      <c r="E136" s="94" t="s">
        <v>182</v>
      </c>
      <c r="F136" s="94"/>
      <c r="G136" s="95">
        <f>SUM(G137)</f>
        <v>785</v>
      </c>
      <c r="H136" s="54"/>
      <c r="I136" s="54"/>
    </row>
    <row r="137" spans="1:9" s="55" customFormat="1" ht="35.25" customHeight="1">
      <c r="A137" s="98" t="s">
        <v>18</v>
      </c>
      <c r="B137" s="98"/>
      <c r="C137" s="99" t="s">
        <v>144</v>
      </c>
      <c r="D137" s="99" t="s">
        <v>21</v>
      </c>
      <c r="E137" s="99" t="s">
        <v>182</v>
      </c>
      <c r="F137" s="99" t="s">
        <v>19</v>
      </c>
      <c r="G137" s="100">
        <v>785</v>
      </c>
      <c r="H137" s="54"/>
      <c r="I137" s="54"/>
    </row>
    <row r="138" spans="1:9" s="55" customFormat="1" ht="0.75" customHeight="1">
      <c r="A138" s="97" t="s">
        <v>183</v>
      </c>
      <c r="B138" s="97"/>
      <c r="C138" s="94" t="s">
        <v>144</v>
      </c>
      <c r="D138" s="94" t="s">
        <v>21</v>
      </c>
      <c r="E138" s="94" t="s">
        <v>184</v>
      </c>
      <c r="F138" s="94"/>
      <c r="G138" s="95">
        <f>SUM(G139)</f>
        <v>0</v>
      </c>
      <c r="H138" s="54"/>
      <c r="I138" s="54"/>
    </row>
    <row r="139" spans="1:9" s="55" customFormat="1" ht="12.75" customHeight="1" hidden="1">
      <c r="A139" s="98" t="s">
        <v>18</v>
      </c>
      <c r="B139" s="98"/>
      <c r="C139" s="99" t="s">
        <v>144</v>
      </c>
      <c r="D139" s="99" t="s">
        <v>21</v>
      </c>
      <c r="E139" s="99" t="s">
        <v>184</v>
      </c>
      <c r="F139" s="99" t="s">
        <v>19</v>
      </c>
      <c r="G139" s="100">
        <v>0</v>
      </c>
      <c r="H139" s="54"/>
      <c r="I139" s="54"/>
    </row>
    <row r="140" spans="1:9" s="55" customFormat="1" ht="12.75">
      <c r="A140" s="70"/>
      <c r="B140" s="70"/>
      <c r="C140" s="26"/>
      <c r="D140" s="26"/>
      <c r="E140" s="26"/>
      <c r="F140" s="26"/>
      <c r="G140" s="27"/>
      <c r="H140" s="54"/>
      <c r="I140" s="54"/>
    </row>
    <row r="141" spans="1:7" ht="12.75">
      <c r="A141" s="66" t="s">
        <v>185</v>
      </c>
      <c r="B141" s="66"/>
      <c r="C141" s="14" t="s">
        <v>105</v>
      </c>
      <c r="D141" s="14"/>
      <c r="E141" s="14"/>
      <c r="F141" s="14"/>
      <c r="G141" s="15">
        <f>SUM(G142)</f>
        <v>59</v>
      </c>
    </row>
    <row r="142" spans="1:7" ht="12.75">
      <c r="A142" s="67" t="s">
        <v>186</v>
      </c>
      <c r="B142" s="67"/>
      <c r="C142" s="19" t="s">
        <v>105</v>
      </c>
      <c r="D142" s="19" t="s">
        <v>105</v>
      </c>
      <c r="E142" s="19"/>
      <c r="F142" s="19"/>
      <c r="G142" s="20">
        <f>G145+G148</f>
        <v>59</v>
      </c>
    </row>
    <row r="143" spans="1:7" s="36" customFormat="1" ht="18" customHeight="1">
      <c r="A143" s="22" t="s">
        <v>187</v>
      </c>
      <c r="B143" s="22"/>
      <c r="C143" s="23" t="s">
        <v>105</v>
      </c>
      <c r="D143" s="23" t="s">
        <v>105</v>
      </c>
      <c r="E143" s="23" t="s">
        <v>188</v>
      </c>
      <c r="F143" s="23"/>
      <c r="G143" s="24">
        <f>SUM(G144)</f>
        <v>33</v>
      </c>
    </row>
    <row r="144" spans="1:7" s="36" customFormat="1" ht="12.75">
      <c r="A144" s="22" t="s">
        <v>189</v>
      </c>
      <c r="B144" s="22"/>
      <c r="C144" s="23" t="s">
        <v>105</v>
      </c>
      <c r="D144" s="23" t="s">
        <v>105</v>
      </c>
      <c r="E144" s="23" t="s">
        <v>190</v>
      </c>
      <c r="F144" s="23"/>
      <c r="G144" s="24">
        <f>SUM(G145)</f>
        <v>33</v>
      </c>
    </row>
    <row r="145" spans="1:7" s="55" customFormat="1" ht="23.25">
      <c r="A145" s="25" t="s">
        <v>18</v>
      </c>
      <c r="B145" s="25"/>
      <c r="C145" s="26" t="s">
        <v>105</v>
      </c>
      <c r="D145" s="26" t="s">
        <v>105</v>
      </c>
      <c r="E145" s="26" t="s">
        <v>190</v>
      </c>
      <c r="F145" s="26" t="s">
        <v>19</v>
      </c>
      <c r="G145" s="27">
        <v>33</v>
      </c>
    </row>
    <row r="146" spans="1:7" s="55" customFormat="1" ht="12.75">
      <c r="A146" s="93" t="s">
        <v>173</v>
      </c>
      <c r="B146" s="25"/>
      <c r="C146" s="38" t="s">
        <v>105</v>
      </c>
      <c r="D146" s="38" t="s">
        <v>105</v>
      </c>
      <c r="E146" s="38" t="s">
        <v>191</v>
      </c>
      <c r="F146" s="26"/>
      <c r="G146" s="63">
        <f>G148</f>
        <v>26</v>
      </c>
    </row>
    <row r="147" spans="1:7" s="55" customFormat="1" ht="68.25">
      <c r="A147" s="57" t="s">
        <v>192</v>
      </c>
      <c r="B147" s="25"/>
      <c r="C147" s="38" t="s">
        <v>105</v>
      </c>
      <c r="D147" s="38" t="s">
        <v>105</v>
      </c>
      <c r="E147" s="38" t="s">
        <v>193</v>
      </c>
      <c r="F147" s="38"/>
      <c r="G147" s="63">
        <f>G148</f>
        <v>26</v>
      </c>
    </row>
    <row r="148" spans="1:7" s="55" customFormat="1" ht="23.25">
      <c r="A148" s="25" t="s">
        <v>18</v>
      </c>
      <c r="B148" s="25"/>
      <c r="C148" s="26" t="s">
        <v>105</v>
      </c>
      <c r="D148" s="26" t="s">
        <v>105</v>
      </c>
      <c r="E148" s="26" t="s">
        <v>193</v>
      </c>
      <c r="F148" s="26" t="s">
        <v>19</v>
      </c>
      <c r="G148" s="27">
        <v>26</v>
      </c>
    </row>
    <row r="149" spans="1:7" s="36" customFormat="1" ht="12.75">
      <c r="A149" s="22"/>
      <c r="B149" s="22"/>
      <c r="C149" s="23"/>
      <c r="D149" s="23"/>
      <c r="E149" s="73"/>
      <c r="F149" s="73"/>
      <c r="G149" s="74"/>
    </row>
    <row r="150" spans="1:7" s="85" customFormat="1" ht="12.75">
      <c r="A150" s="101" t="s">
        <v>194</v>
      </c>
      <c r="B150" s="13"/>
      <c r="C150" s="14" t="s">
        <v>195</v>
      </c>
      <c r="D150" s="14"/>
      <c r="E150" s="14"/>
      <c r="F150" s="14"/>
      <c r="G150" s="15">
        <f>SUM(G151,G177)</f>
        <v>1301.3</v>
      </c>
    </row>
    <row r="151" spans="1:7" ht="19.5" customHeight="1">
      <c r="A151" s="18" t="s">
        <v>196</v>
      </c>
      <c r="B151" s="18"/>
      <c r="C151" s="19" t="s">
        <v>195</v>
      </c>
      <c r="D151" s="19" t="s">
        <v>11</v>
      </c>
      <c r="E151" s="19"/>
      <c r="F151" s="19"/>
      <c r="G151" s="20">
        <f>SUM(G152,G163,G166)</f>
        <v>1251.3</v>
      </c>
    </row>
    <row r="152" spans="1:7" ht="28.5" customHeight="1">
      <c r="A152" s="22" t="s">
        <v>197</v>
      </c>
      <c r="B152" s="22"/>
      <c r="C152" s="23" t="s">
        <v>195</v>
      </c>
      <c r="D152" s="23" t="s">
        <v>11</v>
      </c>
      <c r="E152" s="23" t="s">
        <v>198</v>
      </c>
      <c r="F152" s="23"/>
      <c r="G152" s="20">
        <f>G153+G169+G174</f>
        <v>1251.3</v>
      </c>
    </row>
    <row r="153" spans="1:7" ht="19.5" customHeight="1">
      <c r="A153" s="22" t="s">
        <v>199</v>
      </c>
      <c r="B153" s="22"/>
      <c r="C153" s="23" t="s">
        <v>195</v>
      </c>
      <c r="D153" s="23" t="s">
        <v>11</v>
      </c>
      <c r="E153" s="23" t="s">
        <v>200</v>
      </c>
      <c r="F153" s="23"/>
      <c r="G153" s="24">
        <f>SUM(G154)</f>
        <v>88</v>
      </c>
    </row>
    <row r="154" spans="1:7" ht="15" customHeight="1">
      <c r="A154" s="25" t="s">
        <v>56</v>
      </c>
      <c r="B154" s="22"/>
      <c r="C154" s="26" t="s">
        <v>195</v>
      </c>
      <c r="D154" s="26" t="s">
        <v>11</v>
      </c>
      <c r="E154" s="26" t="s">
        <v>201</v>
      </c>
      <c r="F154" s="26" t="s">
        <v>57</v>
      </c>
      <c r="G154" s="27">
        <v>88</v>
      </c>
    </row>
    <row r="155" spans="1:7" ht="12.75" customHeight="1" hidden="1">
      <c r="A155" s="22" t="s">
        <v>38</v>
      </c>
      <c r="B155" s="22"/>
      <c r="C155" s="23" t="s">
        <v>195</v>
      </c>
      <c r="D155" s="23" t="s">
        <v>11</v>
      </c>
      <c r="E155" s="23" t="s">
        <v>202</v>
      </c>
      <c r="F155" s="23"/>
      <c r="G155" s="24">
        <f>SUM(G156,G158)</f>
        <v>0</v>
      </c>
    </row>
    <row r="156" spans="1:7" ht="12.75" customHeight="1" hidden="1">
      <c r="A156" s="21" t="s">
        <v>203</v>
      </c>
      <c r="B156" s="22"/>
      <c r="C156" s="23" t="s">
        <v>195</v>
      </c>
      <c r="D156" s="23" t="s">
        <v>11</v>
      </c>
      <c r="E156" s="23" t="s">
        <v>204</v>
      </c>
      <c r="F156" s="23"/>
      <c r="G156" s="24">
        <f>SUM(G157)</f>
        <v>0</v>
      </c>
    </row>
    <row r="157" spans="1:7" ht="12.75" customHeight="1" hidden="1">
      <c r="A157" s="25" t="s">
        <v>205</v>
      </c>
      <c r="B157" s="25"/>
      <c r="C157" s="26" t="s">
        <v>195</v>
      </c>
      <c r="D157" s="26" t="s">
        <v>11</v>
      </c>
      <c r="E157" s="26" t="s">
        <v>204</v>
      </c>
      <c r="F157" s="26" t="s">
        <v>206</v>
      </c>
      <c r="G157" s="27">
        <v>0</v>
      </c>
    </row>
    <row r="158" spans="1:7" ht="12.75" customHeight="1" hidden="1">
      <c r="A158" s="102" t="s">
        <v>207</v>
      </c>
      <c r="B158" s="25"/>
      <c r="C158" s="23" t="s">
        <v>195</v>
      </c>
      <c r="D158" s="23" t="s">
        <v>11</v>
      </c>
      <c r="E158" s="23" t="s">
        <v>208</v>
      </c>
      <c r="F158" s="23"/>
      <c r="G158" s="24">
        <f>SUM(G159)</f>
        <v>0</v>
      </c>
    </row>
    <row r="159" spans="1:7" ht="12.75" customHeight="1" hidden="1">
      <c r="A159" s="25" t="s">
        <v>205</v>
      </c>
      <c r="B159" s="25"/>
      <c r="C159" s="26" t="s">
        <v>195</v>
      </c>
      <c r="D159" s="26" t="s">
        <v>11</v>
      </c>
      <c r="E159" s="26" t="s">
        <v>208</v>
      </c>
      <c r="F159" s="26" t="s">
        <v>206</v>
      </c>
      <c r="G159" s="27">
        <v>0</v>
      </c>
    </row>
    <row r="160" spans="1:7" ht="12.75" customHeight="1" hidden="1">
      <c r="A160" s="22" t="s">
        <v>209</v>
      </c>
      <c r="B160" s="25"/>
      <c r="C160" s="23" t="s">
        <v>195</v>
      </c>
      <c r="D160" s="23" t="s">
        <v>11</v>
      </c>
      <c r="E160" s="23" t="s">
        <v>210</v>
      </c>
      <c r="F160" s="26"/>
      <c r="G160" s="24">
        <f>SUM(G161)</f>
        <v>0</v>
      </c>
    </row>
    <row r="161" spans="1:7" ht="12.75" customHeight="1" hidden="1">
      <c r="A161" s="21" t="s">
        <v>211</v>
      </c>
      <c r="B161" s="22"/>
      <c r="C161" s="23" t="s">
        <v>195</v>
      </c>
      <c r="D161" s="23" t="s">
        <v>11</v>
      </c>
      <c r="E161" s="23" t="s">
        <v>212</v>
      </c>
      <c r="F161" s="23"/>
      <c r="G161" s="24">
        <f>SUM(G162)</f>
        <v>0</v>
      </c>
    </row>
    <row r="162" spans="1:7" ht="12.75" customHeight="1" hidden="1">
      <c r="A162" s="25" t="s">
        <v>205</v>
      </c>
      <c r="B162" s="25"/>
      <c r="C162" s="26" t="s">
        <v>195</v>
      </c>
      <c r="D162" s="26" t="s">
        <v>11</v>
      </c>
      <c r="E162" s="26" t="s">
        <v>212</v>
      </c>
      <c r="F162" s="26" t="s">
        <v>206</v>
      </c>
      <c r="G162" s="27">
        <v>0</v>
      </c>
    </row>
    <row r="163" spans="1:7" s="55" customFormat="1" ht="12.75" hidden="1">
      <c r="A163" s="21" t="s">
        <v>213</v>
      </c>
      <c r="B163" s="22"/>
      <c r="C163" s="23" t="s">
        <v>195</v>
      </c>
      <c r="D163" s="23" t="s">
        <v>11</v>
      </c>
      <c r="E163" s="23" t="s">
        <v>214</v>
      </c>
      <c r="F163" s="23"/>
      <c r="G163" s="24">
        <f>SUM(G164)</f>
        <v>0</v>
      </c>
    </row>
    <row r="164" spans="1:7" s="36" customFormat="1" ht="12.75" hidden="1">
      <c r="A164" s="21" t="s">
        <v>215</v>
      </c>
      <c r="B164" s="22"/>
      <c r="C164" s="23" t="s">
        <v>195</v>
      </c>
      <c r="D164" s="23" t="s">
        <v>11</v>
      </c>
      <c r="E164" s="23" t="s">
        <v>216</v>
      </c>
      <c r="F164" s="23"/>
      <c r="G164" s="24">
        <f>SUM(G165)</f>
        <v>0</v>
      </c>
    </row>
    <row r="165" spans="1:7" s="36" customFormat="1" ht="12.75" customHeight="1" hidden="1">
      <c r="A165" s="25" t="s">
        <v>56</v>
      </c>
      <c r="B165" s="25"/>
      <c r="C165" s="26" t="s">
        <v>195</v>
      </c>
      <c r="D165" s="26" t="s">
        <v>11</v>
      </c>
      <c r="E165" s="26" t="s">
        <v>216</v>
      </c>
      <c r="F165" s="26" t="s">
        <v>57</v>
      </c>
      <c r="G165" s="27">
        <v>0</v>
      </c>
    </row>
    <row r="166" spans="1:7" s="36" customFormat="1" ht="12.75" hidden="1">
      <c r="A166" s="93" t="s">
        <v>217</v>
      </c>
      <c r="B166" s="93"/>
      <c r="C166" s="94" t="s">
        <v>195</v>
      </c>
      <c r="D166" s="94" t="s">
        <v>11</v>
      </c>
      <c r="E166" s="94" t="s">
        <v>174</v>
      </c>
      <c r="F166" s="26"/>
      <c r="G166" s="24">
        <f>SUM(G167)</f>
        <v>0</v>
      </c>
    </row>
    <row r="167" spans="1:7" s="36" customFormat="1" ht="12.75" customHeight="1" hidden="1">
      <c r="A167" s="96" t="s">
        <v>218</v>
      </c>
      <c r="B167" s="93"/>
      <c r="C167" s="94" t="s">
        <v>195</v>
      </c>
      <c r="D167" s="94" t="s">
        <v>11</v>
      </c>
      <c r="E167" s="94" t="s">
        <v>219</v>
      </c>
      <c r="F167" s="26"/>
      <c r="G167" s="27"/>
    </row>
    <row r="168" spans="1:7" s="36" customFormat="1" ht="12.75" customHeight="1" hidden="1">
      <c r="A168" s="103" t="s">
        <v>220</v>
      </c>
      <c r="B168" s="103"/>
      <c r="C168" s="99" t="s">
        <v>195</v>
      </c>
      <c r="D168" s="99" t="s">
        <v>11</v>
      </c>
      <c r="E168" s="99" t="s">
        <v>221</v>
      </c>
      <c r="F168" s="26"/>
      <c r="G168" s="27">
        <v>0</v>
      </c>
    </row>
    <row r="169" spans="1:7" s="36" customFormat="1" ht="24" customHeight="1">
      <c r="A169" s="21" t="s">
        <v>38</v>
      </c>
      <c r="B169" s="103"/>
      <c r="C169" s="23" t="s">
        <v>195</v>
      </c>
      <c r="D169" s="23" t="s">
        <v>11</v>
      </c>
      <c r="E169" s="23" t="s">
        <v>202</v>
      </c>
      <c r="F169" s="23"/>
      <c r="G169" s="24">
        <f>G170+G172</f>
        <v>16.2</v>
      </c>
    </row>
    <row r="170" spans="1:7" s="36" customFormat="1" ht="19.5" customHeight="1">
      <c r="A170" s="21" t="s">
        <v>222</v>
      </c>
      <c r="B170" s="103"/>
      <c r="C170" s="23" t="s">
        <v>195</v>
      </c>
      <c r="D170" s="23" t="s">
        <v>11</v>
      </c>
      <c r="E170" s="23" t="s">
        <v>204</v>
      </c>
      <c r="F170" s="23"/>
      <c r="G170" s="24">
        <f>G171</f>
        <v>3.2</v>
      </c>
    </row>
    <row r="171" spans="1:7" s="36" customFormat="1" ht="22.5" customHeight="1">
      <c r="A171" s="49" t="s">
        <v>205</v>
      </c>
      <c r="B171" s="103"/>
      <c r="C171" s="26" t="s">
        <v>195</v>
      </c>
      <c r="D171" s="26" t="s">
        <v>11</v>
      </c>
      <c r="E171" s="26" t="s">
        <v>223</v>
      </c>
      <c r="F171" s="26" t="s">
        <v>206</v>
      </c>
      <c r="G171" s="27">
        <v>3.2</v>
      </c>
    </row>
    <row r="172" spans="1:7" s="36" customFormat="1" ht="12.75" customHeight="1">
      <c r="A172" s="52" t="s">
        <v>224</v>
      </c>
      <c r="B172" s="103"/>
      <c r="C172" s="23" t="s">
        <v>195</v>
      </c>
      <c r="D172" s="23" t="s">
        <v>11</v>
      </c>
      <c r="E172" s="23" t="s">
        <v>208</v>
      </c>
      <c r="F172" s="23"/>
      <c r="G172" s="24">
        <f>G173</f>
        <v>13</v>
      </c>
    </row>
    <row r="173" spans="1:7" s="36" customFormat="1" ht="20.25" customHeight="1">
      <c r="A173" s="49" t="s">
        <v>205</v>
      </c>
      <c r="B173" s="103"/>
      <c r="C173" s="26" t="s">
        <v>195</v>
      </c>
      <c r="D173" s="26" t="s">
        <v>11</v>
      </c>
      <c r="E173" s="26" t="s">
        <v>225</v>
      </c>
      <c r="F173" s="26" t="s">
        <v>206</v>
      </c>
      <c r="G173" s="27">
        <v>13</v>
      </c>
    </row>
    <row r="174" spans="1:7" s="36" customFormat="1" ht="23.25" customHeight="1">
      <c r="A174" s="22" t="s">
        <v>209</v>
      </c>
      <c r="B174" s="103"/>
      <c r="C174" s="23" t="s">
        <v>195</v>
      </c>
      <c r="D174" s="23" t="s">
        <v>11</v>
      </c>
      <c r="E174" s="23" t="s">
        <v>210</v>
      </c>
      <c r="F174" s="23"/>
      <c r="G174" s="24">
        <f>G175</f>
        <v>1147.1</v>
      </c>
    </row>
    <row r="175" spans="1:7" s="36" customFormat="1" ht="23.25" customHeight="1">
      <c r="A175" s="22" t="s">
        <v>226</v>
      </c>
      <c r="B175" s="103"/>
      <c r="C175" s="23" t="s">
        <v>195</v>
      </c>
      <c r="D175" s="23" t="s">
        <v>11</v>
      </c>
      <c r="E175" s="23" t="s">
        <v>212</v>
      </c>
      <c r="F175" s="23"/>
      <c r="G175" s="24">
        <f>G176</f>
        <v>1147.1</v>
      </c>
    </row>
    <row r="176" spans="1:7" s="36" customFormat="1" ht="17.25" customHeight="1">
      <c r="A176" s="49" t="s">
        <v>205</v>
      </c>
      <c r="B176" s="103"/>
      <c r="C176" s="26" t="s">
        <v>195</v>
      </c>
      <c r="D176" s="26" t="s">
        <v>11</v>
      </c>
      <c r="E176" s="26" t="s">
        <v>227</v>
      </c>
      <c r="F176" s="26" t="s">
        <v>206</v>
      </c>
      <c r="G176" s="27">
        <v>1147.1</v>
      </c>
    </row>
    <row r="177" spans="1:7" s="36" customFormat="1" ht="30" customHeight="1">
      <c r="A177" s="17" t="s">
        <v>228</v>
      </c>
      <c r="B177" s="18"/>
      <c r="C177" s="19" t="s">
        <v>195</v>
      </c>
      <c r="D177" s="19" t="s">
        <v>33</v>
      </c>
      <c r="E177" s="19"/>
      <c r="F177" s="19"/>
      <c r="G177" s="20">
        <f>SUM(G178)</f>
        <v>50</v>
      </c>
    </row>
    <row r="178" spans="1:7" s="36" customFormat="1" ht="27.75" customHeight="1">
      <c r="A178" s="22" t="s">
        <v>197</v>
      </c>
      <c r="B178" s="22"/>
      <c r="C178" s="23" t="s">
        <v>195</v>
      </c>
      <c r="D178" s="23" t="s">
        <v>33</v>
      </c>
      <c r="E178" s="23" t="s">
        <v>198</v>
      </c>
      <c r="F178" s="23"/>
      <c r="G178" s="24">
        <f>SUM(G179)</f>
        <v>50</v>
      </c>
    </row>
    <row r="179" spans="1:7" s="55" customFormat="1" ht="22.5" customHeight="1">
      <c r="A179" s="22" t="s">
        <v>199</v>
      </c>
      <c r="B179" s="22"/>
      <c r="C179" s="23" t="s">
        <v>195</v>
      </c>
      <c r="D179" s="23" t="s">
        <v>33</v>
      </c>
      <c r="E179" s="23" t="s">
        <v>200</v>
      </c>
      <c r="F179" s="23"/>
      <c r="G179" s="24">
        <f>SUM(G180)</f>
        <v>50</v>
      </c>
    </row>
    <row r="180" spans="1:7" s="55" customFormat="1" ht="15.75" customHeight="1">
      <c r="A180" s="25" t="s">
        <v>56</v>
      </c>
      <c r="B180" s="22"/>
      <c r="C180" s="26" t="s">
        <v>195</v>
      </c>
      <c r="D180" s="26" t="s">
        <v>33</v>
      </c>
      <c r="E180" s="26" t="s">
        <v>200</v>
      </c>
      <c r="F180" s="26" t="s">
        <v>57</v>
      </c>
      <c r="G180" s="27">
        <v>50</v>
      </c>
    </row>
    <row r="181" spans="1:9" s="55" customFormat="1" ht="12" customHeight="1">
      <c r="A181" s="25"/>
      <c r="B181" s="25"/>
      <c r="C181" s="75"/>
      <c r="D181" s="75"/>
      <c r="E181" s="75"/>
      <c r="F181" s="75"/>
      <c r="G181" s="27"/>
      <c r="H181" s="54"/>
      <c r="I181" s="54"/>
    </row>
    <row r="182" spans="1:9" s="105" customFormat="1" ht="12.75" customHeight="1" hidden="1">
      <c r="A182" s="13" t="s">
        <v>229</v>
      </c>
      <c r="B182" s="13"/>
      <c r="C182" s="14" t="s">
        <v>230</v>
      </c>
      <c r="D182" s="14"/>
      <c r="E182" s="14"/>
      <c r="F182" s="14"/>
      <c r="G182" s="15">
        <f>SUM(G183)</f>
        <v>0</v>
      </c>
      <c r="H182" s="104"/>
      <c r="I182" s="104"/>
    </row>
    <row r="183" spans="1:9" s="105" customFormat="1" ht="12.75" customHeight="1" hidden="1">
      <c r="A183" s="18" t="s">
        <v>231</v>
      </c>
      <c r="B183" s="18"/>
      <c r="C183" s="19" t="s">
        <v>230</v>
      </c>
      <c r="D183" s="19" t="s">
        <v>11</v>
      </c>
      <c r="E183" s="19"/>
      <c r="F183" s="19"/>
      <c r="G183" s="20">
        <f>SUM(G184)</f>
        <v>0</v>
      </c>
      <c r="H183" s="104"/>
      <c r="I183" s="104"/>
    </row>
    <row r="184" spans="1:9" s="105" customFormat="1" ht="12.75" customHeight="1" hidden="1">
      <c r="A184" s="22" t="s">
        <v>232</v>
      </c>
      <c r="B184" s="22"/>
      <c r="C184" s="23" t="s">
        <v>230</v>
      </c>
      <c r="D184" s="23" t="s">
        <v>11</v>
      </c>
      <c r="E184" s="23" t="s">
        <v>233</v>
      </c>
      <c r="F184" s="23"/>
      <c r="G184" s="24">
        <f>SUM(G185)</f>
        <v>0</v>
      </c>
      <c r="H184" s="104"/>
      <c r="I184" s="104"/>
    </row>
    <row r="185" spans="1:9" s="105" customFormat="1" ht="12.75" customHeight="1" hidden="1">
      <c r="A185" s="22" t="s">
        <v>234</v>
      </c>
      <c r="B185" s="22"/>
      <c r="C185" s="23" t="s">
        <v>230</v>
      </c>
      <c r="D185" s="23" t="s">
        <v>11</v>
      </c>
      <c r="E185" s="23" t="s">
        <v>235</v>
      </c>
      <c r="F185" s="23"/>
      <c r="G185" s="24">
        <f>SUM(G186)</f>
        <v>0</v>
      </c>
      <c r="H185" s="104"/>
      <c r="I185" s="104"/>
    </row>
    <row r="186" spans="1:9" s="105" customFormat="1" ht="12.75" customHeight="1" hidden="1">
      <c r="A186" s="25" t="s">
        <v>236</v>
      </c>
      <c r="B186" s="25"/>
      <c r="C186" s="26" t="s">
        <v>230</v>
      </c>
      <c r="D186" s="26" t="s">
        <v>11</v>
      </c>
      <c r="E186" s="26" t="s">
        <v>235</v>
      </c>
      <c r="F186" s="26" t="s">
        <v>237</v>
      </c>
      <c r="G186" s="27">
        <v>0</v>
      </c>
      <c r="H186" s="104"/>
      <c r="I186" s="104"/>
    </row>
    <row r="187" spans="1:9" s="55" customFormat="1" ht="12.75" hidden="1">
      <c r="A187" s="25"/>
      <c r="B187" s="25"/>
      <c r="C187" s="75"/>
      <c r="D187" s="75"/>
      <c r="E187" s="75"/>
      <c r="F187" s="75"/>
      <c r="G187" s="27"/>
      <c r="H187" s="54"/>
      <c r="I187" s="54"/>
    </row>
    <row r="188" spans="1:9" s="55" customFormat="1" ht="15" customHeight="1">
      <c r="A188" s="13" t="s">
        <v>238</v>
      </c>
      <c r="B188" s="13"/>
      <c r="C188" s="14" t="s">
        <v>52</v>
      </c>
      <c r="D188" s="14"/>
      <c r="E188" s="14"/>
      <c r="F188" s="14"/>
      <c r="G188" s="106">
        <f>SUM(G189)</f>
        <v>50</v>
      </c>
      <c r="H188" s="54"/>
      <c r="I188" s="54"/>
    </row>
    <row r="189" spans="1:9" s="55" customFormat="1" ht="12.75">
      <c r="A189" s="18" t="s">
        <v>239</v>
      </c>
      <c r="B189" s="18"/>
      <c r="C189" s="19" t="s">
        <v>52</v>
      </c>
      <c r="D189" s="19" t="s">
        <v>11</v>
      </c>
      <c r="E189" s="19"/>
      <c r="F189" s="19"/>
      <c r="G189" s="24">
        <f>SUM(G190)</f>
        <v>50</v>
      </c>
      <c r="H189" s="54"/>
      <c r="I189" s="54"/>
    </row>
    <row r="190" spans="1:9" s="55" customFormat="1" ht="23.25">
      <c r="A190" s="93" t="s">
        <v>240</v>
      </c>
      <c r="B190" s="22"/>
      <c r="C190" s="23" t="s">
        <v>52</v>
      </c>
      <c r="D190" s="23" t="s">
        <v>11</v>
      </c>
      <c r="E190" s="23" t="s">
        <v>241</v>
      </c>
      <c r="F190" s="23"/>
      <c r="G190" s="24">
        <f>SUM(G191)</f>
        <v>50</v>
      </c>
      <c r="H190" s="54"/>
      <c r="I190" s="54"/>
    </row>
    <row r="191" spans="1:9" s="55" customFormat="1" ht="23.25">
      <c r="A191" s="93" t="s">
        <v>242</v>
      </c>
      <c r="B191" s="22"/>
      <c r="C191" s="23" t="s">
        <v>52</v>
      </c>
      <c r="D191" s="23" t="s">
        <v>11</v>
      </c>
      <c r="E191" s="23" t="s">
        <v>243</v>
      </c>
      <c r="F191" s="23"/>
      <c r="G191" s="24">
        <f>SUM(G192)</f>
        <v>50</v>
      </c>
      <c r="H191" s="54"/>
      <c r="I191" s="54"/>
    </row>
    <row r="192" spans="1:9" s="55" customFormat="1" ht="23.25">
      <c r="A192" s="25" t="s">
        <v>18</v>
      </c>
      <c r="B192" s="25"/>
      <c r="C192" s="26" t="s">
        <v>52</v>
      </c>
      <c r="D192" s="26" t="s">
        <v>11</v>
      </c>
      <c r="E192" s="26" t="s">
        <v>243</v>
      </c>
      <c r="F192" s="26" t="s">
        <v>19</v>
      </c>
      <c r="G192" s="27">
        <v>50</v>
      </c>
      <c r="H192" s="54"/>
      <c r="I192" s="54"/>
    </row>
    <row r="193" spans="1:9" s="55" customFormat="1" ht="12.75">
      <c r="A193" s="25"/>
      <c r="B193" s="25"/>
      <c r="C193" s="26"/>
      <c r="D193" s="26"/>
      <c r="E193" s="26"/>
      <c r="F193" s="26"/>
      <c r="G193" s="27"/>
      <c r="H193" s="54"/>
      <c r="I193" s="54"/>
    </row>
    <row r="194" spans="1:9" s="55" customFormat="1" ht="23.25">
      <c r="A194" s="13" t="s">
        <v>244</v>
      </c>
      <c r="B194" s="18"/>
      <c r="C194" s="14" t="s">
        <v>59</v>
      </c>
      <c r="D194" s="19"/>
      <c r="E194" s="19"/>
      <c r="F194" s="19"/>
      <c r="G194" s="106">
        <f>SUM(G196)</f>
        <v>50</v>
      </c>
      <c r="H194" s="54"/>
      <c r="I194" s="54"/>
    </row>
    <row r="195" spans="1:9" s="55" customFormat="1" ht="28.5" customHeight="1">
      <c r="A195" s="17" t="s">
        <v>245</v>
      </c>
      <c r="B195" s="17"/>
      <c r="C195" s="46" t="s">
        <v>59</v>
      </c>
      <c r="D195" s="46" t="s">
        <v>11</v>
      </c>
      <c r="E195" s="42"/>
      <c r="F195" s="42"/>
      <c r="G195" s="47">
        <f>SUM(G196)</f>
        <v>50</v>
      </c>
      <c r="H195" s="54"/>
      <c r="I195" s="54"/>
    </row>
    <row r="196" spans="1:9" s="55" customFormat="1" ht="12.75">
      <c r="A196" s="22" t="s">
        <v>246</v>
      </c>
      <c r="B196" s="22"/>
      <c r="C196" s="23" t="s">
        <v>59</v>
      </c>
      <c r="D196" s="23" t="s">
        <v>11</v>
      </c>
      <c r="E196" s="23" t="s">
        <v>247</v>
      </c>
      <c r="F196" s="23"/>
      <c r="G196" s="24">
        <f>SUM(G197)</f>
        <v>50</v>
      </c>
      <c r="H196" s="54"/>
      <c r="I196" s="54"/>
    </row>
    <row r="197" spans="1:9" s="55" customFormat="1" ht="12.75">
      <c r="A197" s="22" t="s">
        <v>248</v>
      </c>
      <c r="B197" s="22"/>
      <c r="C197" s="23" t="s">
        <v>59</v>
      </c>
      <c r="D197" s="23" t="s">
        <v>11</v>
      </c>
      <c r="E197" s="23" t="s">
        <v>249</v>
      </c>
      <c r="F197" s="23"/>
      <c r="G197" s="24">
        <f>SUM(G198)</f>
        <v>50</v>
      </c>
      <c r="H197" s="54"/>
      <c r="I197" s="54"/>
    </row>
    <row r="198" spans="1:9" s="55" customFormat="1" ht="12.75">
      <c r="A198" s="25" t="s">
        <v>56</v>
      </c>
      <c r="B198" s="25"/>
      <c r="C198" s="26" t="s">
        <v>59</v>
      </c>
      <c r="D198" s="26" t="s">
        <v>11</v>
      </c>
      <c r="E198" s="26" t="s">
        <v>249</v>
      </c>
      <c r="F198" s="26" t="s">
        <v>57</v>
      </c>
      <c r="G198" s="27">
        <v>50</v>
      </c>
      <c r="H198" s="54"/>
      <c r="I198" s="54"/>
    </row>
    <row r="199" spans="1:9" s="55" customFormat="1" ht="15" customHeight="1">
      <c r="A199" s="25"/>
      <c r="B199" s="25"/>
      <c r="C199" s="26"/>
      <c r="D199" s="26"/>
      <c r="E199" s="26"/>
      <c r="F199" s="26"/>
      <c r="G199" s="27"/>
      <c r="H199" s="54"/>
      <c r="I199" s="54"/>
    </row>
    <row r="200" spans="1:9" s="55" customFormat="1" ht="12.75" customHeight="1" hidden="1">
      <c r="A200" s="107" t="s">
        <v>250</v>
      </c>
      <c r="B200" s="108"/>
      <c r="C200" s="109" t="s">
        <v>96</v>
      </c>
      <c r="D200" s="109"/>
      <c r="E200" s="109"/>
      <c r="F200" s="109"/>
      <c r="G200" s="110">
        <f>SUM(G201)</f>
        <v>0</v>
      </c>
      <c r="H200" s="54"/>
      <c r="I200" s="54"/>
    </row>
    <row r="201" spans="1:9" s="55" customFormat="1" ht="12.75" customHeight="1" hidden="1">
      <c r="A201" s="58" t="s">
        <v>251</v>
      </c>
      <c r="B201" s="58"/>
      <c r="C201" s="60" t="s">
        <v>96</v>
      </c>
      <c r="D201" s="60" t="s">
        <v>21</v>
      </c>
      <c r="E201" s="60"/>
      <c r="F201" s="60"/>
      <c r="G201" s="62">
        <f>SUM(G210+G212+G214)</f>
        <v>0</v>
      </c>
      <c r="H201" s="54"/>
      <c r="I201" s="54"/>
    </row>
    <row r="202" spans="1:9" s="55" customFormat="1" ht="12.75" customHeight="1" hidden="1">
      <c r="A202" s="57" t="s">
        <v>252</v>
      </c>
      <c r="B202" s="57"/>
      <c r="C202" s="38" t="s">
        <v>52</v>
      </c>
      <c r="D202" s="38" t="s">
        <v>33</v>
      </c>
      <c r="E202" s="23" t="s">
        <v>45</v>
      </c>
      <c r="F202" s="38"/>
      <c r="G202" s="63">
        <f>SUM(G203)</f>
        <v>0</v>
      </c>
      <c r="H202" s="54"/>
      <c r="I202" s="54"/>
    </row>
    <row r="203" spans="1:9" s="55" customFormat="1" ht="12.75" customHeight="1" hidden="1">
      <c r="A203" s="25" t="s">
        <v>46</v>
      </c>
      <c r="B203" s="25"/>
      <c r="C203" s="26" t="s">
        <v>52</v>
      </c>
      <c r="D203" s="26" t="s">
        <v>33</v>
      </c>
      <c r="E203" s="26" t="s">
        <v>45</v>
      </c>
      <c r="F203" s="26" t="s">
        <v>31</v>
      </c>
      <c r="G203" s="27"/>
      <c r="H203" s="54"/>
      <c r="I203" s="54"/>
    </row>
    <row r="204" spans="1:9" s="55" customFormat="1" ht="12.75" customHeight="1" hidden="1">
      <c r="A204" s="57" t="s">
        <v>253</v>
      </c>
      <c r="B204" s="22"/>
      <c r="C204" s="38" t="s">
        <v>52</v>
      </c>
      <c r="D204" s="38" t="s">
        <v>33</v>
      </c>
      <c r="E204" s="23" t="s">
        <v>48</v>
      </c>
      <c r="F204" s="38"/>
      <c r="G204" s="24">
        <f>SUM(G205)</f>
        <v>0</v>
      </c>
      <c r="H204" s="54"/>
      <c r="I204" s="54"/>
    </row>
    <row r="205" spans="1:9" s="55" customFormat="1" ht="12.75" customHeight="1" hidden="1">
      <c r="A205" s="25" t="s">
        <v>46</v>
      </c>
      <c r="B205" s="25"/>
      <c r="C205" s="26" t="s">
        <v>52</v>
      </c>
      <c r="D205" s="26" t="s">
        <v>33</v>
      </c>
      <c r="E205" s="26" t="s">
        <v>48</v>
      </c>
      <c r="F205" s="26" t="s">
        <v>31</v>
      </c>
      <c r="G205" s="27"/>
      <c r="H205" s="54"/>
      <c r="I205" s="54"/>
    </row>
    <row r="206" spans="1:9" s="55" customFormat="1" ht="12.75" customHeight="1" hidden="1">
      <c r="A206" s="22" t="s">
        <v>254</v>
      </c>
      <c r="B206" s="73" t="s">
        <v>237</v>
      </c>
      <c r="C206" s="38" t="s">
        <v>52</v>
      </c>
      <c r="D206" s="38" t="s">
        <v>33</v>
      </c>
      <c r="E206" s="38" t="s">
        <v>50</v>
      </c>
      <c r="F206" s="26"/>
      <c r="G206" s="24">
        <f>SUM(G207)</f>
        <v>0</v>
      </c>
      <c r="H206" s="54"/>
      <c r="I206" s="54"/>
    </row>
    <row r="207" spans="1:9" s="69" customFormat="1" ht="12.75" customHeight="1" hidden="1">
      <c r="A207" s="25" t="s">
        <v>46</v>
      </c>
      <c r="B207" s="75" t="s">
        <v>237</v>
      </c>
      <c r="C207" s="26" t="s">
        <v>52</v>
      </c>
      <c r="D207" s="26" t="s">
        <v>33</v>
      </c>
      <c r="E207" s="26" t="s">
        <v>50</v>
      </c>
      <c r="F207" s="26" t="s">
        <v>31</v>
      </c>
      <c r="G207" s="27"/>
      <c r="H207" s="68"/>
      <c r="I207" s="68"/>
    </row>
    <row r="208" spans="1:9" s="69" customFormat="1" ht="12.75" customHeight="1" hidden="1">
      <c r="A208" s="22" t="s">
        <v>24</v>
      </c>
      <c r="B208" s="75"/>
      <c r="C208" s="23" t="s">
        <v>96</v>
      </c>
      <c r="D208" s="23" t="s">
        <v>21</v>
      </c>
      <c r="E208" s="23" t="s">
        <v>25</v>
      </c>
      <c r="F208" s="23"/>
      <c r="G208" s="24">
        <f>SUM(G209)</f>
        <v>0</v>
      </c>
      <c r="H208" s="68"/>
      <c r="I208" s="68"/>
    </row>
    <row r="209" spans="1:9" s="69" customFormat="1" ht="12.75" customHeight="1" hidden="1">
      <c r="A209" s="111"/>
      <c r="B209" s="75"/>
      <c r="C209" s="23" t="s">
        <v>96</v>
      </c>
      <c r="D209" s="23" t="s">
        <v>21</v>
      </c>
      <c r="E209" s="23" t="s">
        <v>27</v>
      </c>
      <c r="F209" s="23"/>
      <c r="G209" s="24">
        <f>SUM(G210+G212+G214)</f>
        <v>0</v>
      </c>
      <c r="H209" s="68"/>
      <c r="I209" s="68"/>
    </row>
    <row r="210" spans="1:9" s="55" customFormat="1" ht="12.75" customHeight="1" hidden="1">
      <c r="A210" s="21" t="s">
        <v>141</v>
      </c>
      <c r="B210" s="57"/>
      <c r="C210" s="38" t="s">
        <v>96</v>
      </c>
      <c r="D210" s="38" t="s">
        <v>21</v>
      </c>
      <c r="E210" s="38" t="s">
        <v>29</v>
      </c>
      <c r="F210" s="38"/>
      <c r="G210" s="24">
        <f>SUM(G211)</f>
        <v>0</v>
      </c>
      <c r="H210" s="54"/>
      <c r="I210" s="54"/>
    </row>
    <row r="211" spans="1:9" s="55" customFormat="1" ht="12.75" customHeight="1" hidden="1">
      <c r="A211" s="25" t="s">
        <v>46</v>
      </c>
      <c r="B211" s="57"/>
      <c r="C211" s="26" t="s">
        <v>96</v>
      </c>
      <c r="D211" s="26" t="s">
        <v>21</v>
      </c>
      <c r="E211" s="26" t="s">
        <v>29</v>
      </c>
      <c r="F211" s="26" t="s">
        <v>31</v>
      </c>
      <c r="G211" s="27">
        <v>0</v>
      </c>
      <c r="H211" s="54"/>
      <c r="I211" s="54"/>
    </row>
    <row r="212" spans="1:9" s="55" customFormat="1" ht="12.75" customHeight="1" hidden="1">
      <c r="A212" s="22" t="s">
        <v>255</v>
      </c>
      <c r="B212" s="25"/>
      <c r="C212" s="23" t="s">
        <v>96</v>
      </c>
      <c r="D212" s="23" t="s">
        <v>21</v>
      </c>
      <c r="E212" s="23" t="s">
        <v>256</v>
      </c>
      <c r="F212" s="23"/>
      <c r="G212" s="24">
        <f>SUM(G213)</f>
        <v>0</v>
      </c>
      <c r="H212" s="54"/>
      <c r="I212" s="54"/>
    </row>
    <row r="213" spans="1:9" s="55" customFormat="1" ht="12.75" customHeight="1" hidden="1">
      <c r="A213" s="25" t="s">
        <v>46</v>
      </c>
      <c r="B213" s="25"/>
      <c r="C213" s="26" t="s">
        <v>96</v>
      </c>
      <c r="D213" s="26" t="s">
        <v>21</v>
      </c>
      <c r="E213" s="26" t="s">
        <v>256</v>
      </c>
      <c r="F213" s="26" t="s">
        <v>31</v>
      </c>
      <c r="G213" s="27">
        <v>0</v>
      </c>
      <c r="H213" s="54"/>
      <c r="I213" s="54"/>
    </row>
    <row r="214" spans="1:9" s="55" customFormat="1" ht="12.75" customHeight="1" hidden="1">
      <c r="A214" s="21" t="s">
        <v>47</v>
      </c>
      <c r="B214" s="22"/>
      <c r="C214" s="23" t="s">
        <v>96</v>
      </c>
      <c r="D214" s="23" t="s">
        <v>21</v>
      </c>
      <c r="E214" s="23" t="s">
        <v>257</v>
      </c>
      <c r="F214" s="23"/>
      <c r="G214" s="24">
        <f>SUM(G215)</f>
        <v>0</v>
      </c>
      <c r="H214" s="54"/>
      <c r="I214" s="54"/>
    </row>
    <row r="215" spans="1:9" s="55" customFormat="1" ht="12.75" customHeight="1" hidden="1">
      <c r="A215" s="25" t="s">
        <v>46</v>
      </c>
      <c r="B215" s="25"/>
      <c r="C215" s="26" t="s">
        <v>96</v>
      </c>
      <c r="D215" s="26" t="s">
        <v>21</v>
      </c>
      <c r="E215" s="26" t="s">
        <v>257</v>
      </c>
      <c r="F215" s="26" t="s">
        <v>31</v>
      </c>
      <c r="G215" s="27">
        <v>0</v>
      </c>
      <c r="H215" s="54"/>
      <c r="I215" s="54"/>
    </row>
    <row r="216" spans="1:7" ht="12.75">
      <c r="A216" s="112" t="s">
        <v>258</v>
      </c>
      <c r="B216" s="112"/>
      <c r="C216" s="113"/>
      <c r="D216" s="113"/>
      <c r="E216" s="113"/>
      <c r="F216" s="113"/>
      <c r="G216" s="106">
        <f>G9+G56+G62+G81+G110+G141+G150+G188+G194</f>
        <v>45898.3</v>
      </c>
    </row>
    <row r="217" spans="1:8" ht="12.75">
      <c r="A217" s="114"/>
      <c r="B217" s="114"/>
      <c r="C217" s="115"/>
      <c r="D217" s="115"/>
      <c r="E217" s="115"/>
      <c r="F217" s="115"/>
      <c r="G217" s="115"/>
      <c r="H217" s="116"/>
    </row>
    <row r="218" spans="1:8" ht="12.75">
      <c r="A218" s="117"/>
      <c r="B218" s="117"/>
      <c r="H218" s="118"/>
    </row>
    <row r="219" spans="1:8" ht="12.75">
      <c r="A219" s="117"/>
      <c r="B219" s="117"/>
      <c r="H219" s="118"/>
    </row>
    <row r="220" spans="1:8" ht="12.75">
      <c r="A220" s="117"/>
      <c r="B220" s="117"/>
      <c r="H220" s="118"/>
    </row>
    <row r="221" spans="1:8" ht="12.75">
      <c r="A221" s="117"/>
      <c r="B221" s="117"/>
      <c r="H221" s="118"/>
    </row>
    <row r="222" spans="1:8" ht="12.75">
      <c r="A222" s="117"/>
      <c r="B222" s="117"/>
      <c r="H222" s="118"/>
    </row>
    <row r="223" spans="1:8" ht="12.75">
      <c r="A223" s="117"/>
      <c r="B223" s="117"/>
      <c r="H223" s="118"/>
    </row>
    <row r="224" spans="1:8" ht="12.75">
      <c r="A224" s="117"/>
      <c r="B224" s="117"/>
      <c r="H224" s="118"/>
    </row>
    <row r="225" spans="1:8" ht="12.75">
      <c r="A225" s="117"/>
      <c r="B225" s="117"/>
      <c r="H225" s="118"/>
    </row>
    <row r="226" spans="1:8" ht="12.75">
      <c r="A226" s="117"/>
      <c r="B226" s="117"/>
      <c r="H226" s="118"/>
    </row>
    <row r="227" spans="1:8" ht="12.75">
      <c r="A227" s="117"/>
      <c r="B227" s="117"/>
      <c r="H227" s="118"/>
    </row>
    <row r="228" spans="1:8" ht="12.75">
      <c r="A228" s="117"/>
      <c r="B228" s="117"/>
      <c r="H228" s="118"/>
    </row>
  </sheetData>
  <mergeCells count="5">
    <mergeCell ref="C2:G2"/>
    <mergeCell ref="C3:G3"/>
    <mergeCell ref="C4:G4"/>
    <mergeCell ref="D5:G5"/>
    <mergeCell ref="A6:G6"/>
  </mergeCells>
  <printOptions/>
  <pageMargins left="0.75" right="0.75" top="1" bottom="1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55"/>
  <sheetViews>
    <sheetView tabSelected="1" zoomScaleSheetLayoutView="75" workbookViewId="0" topLeftCell="A1">
      <selection activeCell="I71" sqref="I71"/>
    </sheetView>
  </sheetViews>
  <sheetFormatPr defaultColWidth="9.00390625" defaultRowHeight="12.75"/>
  <cols>
    <col min="1" max="1" width="49.625" style="1" customWidth="1"/>
    <col min="2" max="2" width="0" style="1" hidden="1" customWidth="1"/>
    <col min="3" max="3" width="5.375" style="1" customWidth="1"/>
    <col min="4" max="4" width="7.75390625" style="2" customWidth="1"/>
    <col min="5" max="5" width="7.25390625" style="2" customWidth="1"/>
    <col min="6" max="6" width="9.00390625" style="2" customWidth="1"/>
    <col min="7" max="7" width="5.25390625" style="2" customWidth="1"/>
    <col min="8" max="8" width="12.25390625" style="2" customWidth="1"/>
    <col min="9" max="9" width="11.125" style="0" customWidth="1"/>
    <col min="10" max="10" width="10.125" style="0" customWidth="1"/>
    <col min="11" max="11" width="9.25390625" style="0" customWidth="1"/>
  </cols>
  <sheetData>
    <row r="2" spans="4:11" ht="12.75" customHeight="1">
      <c r="D2" s="3" t="s">
        <v>259</v>
      </c>
      <c r="E2" s="3"/>
      <c r="F2" s="3"/>
      <c r="G2" s="3"/>
      <c r="H2" s="3"/>
      <c r="I2" s="4"/>
      <c r="K2" s="5"/>
    </row>
    <row r="3" spans="4:8" ht="54.75" customHeight="1">
      <c r="D3" s="3" t="s">
        <v>260</v>
      </c>
      <c r="E3" s="3"/>
      <c r="F3" s="3"/>
      <c r="G3" s="3"/>
      <c r="H3" s="3"/>
    </row>
    <row r="4" spans="4:8" ht="57" customHeight="1">
      <c r="D4" s="3" t="s">
        <v>2</v>
      </c>
      <c r="E4" s="3"/>
      <c r="F4" s="3"/>
      <c r="G4" s="3"/>
      <c r="H4" s="3"/>
    </row>
    <row r="5" spans="5:8" ht="12.75" customHeight="1">
      <c r="E5" s="6"/>
      <c r="F5" s="6"/>
      <c r="G5" s="6"/>
      <c r="H5" s="6"/>
    </row>
    <row r="6" spans="1:9" ht="38.25" customHeight="1">
      <c r="A6" s="7" t="s">
        <v>261</v>
      </c>
      <c r="B6" s="7"/>
      <c r="C6" s="7"/>
      <c r="D6" s="7"/>
      <c r="E6" s="7"/>
      <c r="F6" s="7"/>
      <c r="G6" s="7"/>
      <c r="H6" s="7"/>
      <c r="I6" s="8"/>
    </row>
    <row r="7" ht="12.75">
      <c r="H7" s="1"/>
    </row>
    <row r="8" spans="1:10" ht="23.25">
      <c r="A8" s="9" t="s">
        <v>4</v>
      </c>
      <c r="B8" s="9"/>
      <c r="C8" s="11" t="s">
        <v>262</v>
      </c>
      <c r="D8" s="10" t="s">
        <v>5</v>
      </c>
      <c r="E8" s="10" t="s">
        <v>6</v>
      </c>
      <c r="F8" s="10" t="s">
        <v>7</v>
      </c>
      <c r="G8" s="10" t="s">
        <v>8</v>
      </c>
      <c r="H8" s="11" t="s">
        <v>9</v>
      </c>
      <c r="I8" s="12"/>
      <c r="J8" s="12"/>
    </row>
    <row r="9" spans="1:10" ht="38.25" customHeight="1">
      <c r="A9" s="9" t="s">
        <v>263</v>
      </c>
      <c r="B9" s="9"/>
      <c r="C9" s="10" t="s">
        <v>264</v>
      </c>
      <c r="D9" s="10"/>
      <c r="E9" s="10"/>
      <c r="F9" s="10"/>
      <c r="G9" s="10"/>
      <c r="H9" s="119">
        <f>H10+H60+H66+H85+H120+H158+H167+H204+H210</f>
        <v>45858.3</v>
      </c>
      <c r="I9" s="12"/>
      <c r="J9" s="12"/>
    </row>
    <row r="10" spans="1:10" ht="12.75">
      <c r="A10" s="13" t="s">
        <v>10</v>
      </c>
      <c r="B10" s="13"/>
      <c r="C10" s="10" t="s">
        <v>264</v>
      </c>
      <c r="D10" s="14" t="s">
        <v>11</v>
      </c>
      <c r="E10" s="14"/>
      <c r="F10" s="14"/>
      <c r="G10" s="14"/>
      <c r="H10" s="15">
        <f>H14+H30+H32+H35+H37+H41+H43+H45+H49+H54+H58</f>
        <v>12453</v>
      </c>
      <c r="I10" s="16"/>
      <c r="J10" s="16"/>
    </row>
    <row r="11" spans="1:10" ht="40.5" customHeight="1">
      <c r="A11" s="17" t="s">
        <v>12</v>
      </c>
      <c r="B11" s="18"/>
      <c r="C11" s="120" t="s">
        <v>264</v>
      </c>
      <c r="D11" s="19" t="s">
        <v>11</v>
      </c>
      <c r="E11" s="19" t="s">
        <v>13</v>
      </c>
      <c r="F11" s="19"/>
      <c r="G11" s="19"/>
      <c r="H11" s="20">
        <f>SUM(H12)</f>
        <v>1483</v>
      </c>
      <c r="I11" s="16"/>
      <c r="J11" s="16"/>
    </row>
    <row r="12" spans="1:10" ht="39" customHeight="1">
      <c r="A12" s="21" t="s">
        <v>14</v>
      </c>
      <c r="B12" s="22"/>
      <c r="C12" s="121" t="s">
        <v>264</v>
      </c>
      <c r="D12" s="23" t="s">
        <v>11</v>
      </c>
      <c r="E12" s="23" t="s">
        <v>13</v>
      </c>
      <c r="F12" s="23" t="s">
        <v>15</v>
      </c>
      <c r="G12" s="23"/>
      <c r="H12" s="24">
        <f>SUM(H13)</f>
        <v>1483</v>
      </c>
      <c r="I12" s="16"/>
      <c r="J12" s="16"/>
    </row>
    <row r="13" spans="1:10" ht="12.75">
      <c r="A13" s="22" t="s">
        <v>16</v>
      </c>
      <c r="B13" s="22"/>
      <c r="C13" s="121" t="s">
        <v>264</v>
      </c>
      <c r="D13" s="23" t="s">
        <v>11</v>
      </c>
      <c r="E13" s="23" t="s">
        <v>13</v>
      </c>
      <c r="F13" s="23" t="s">
        <v>17</v>
      </c>
      <c r="G13" s="23"/>
      <c r="H13" s="24">
        <f>SUM(H14)</f>
        <v>1483</v>
      </c>
      <c r="I13" s="16"/>
      <c r="J13" s="16"/>
    </row>
    <row r="14" spans="1:10" ht="31.5" customHeight="1">
      <c r="A14" s="25" t="s">
        <v>18</v>
      </c>
      <c r="B14" s="25"/>
      <c r="C14" s="122" t="s">
        <v>264</v>
      </c>
      <c r="D14" s="26" t="s">
        <v>11</v>
      </c>
      <c r="E14" s="26" t="s">
        <v>13</v>
      </c>
      <c r="F14" s="26" t="s">
        <v>17</v>
      </c>
      <c r="G14" s="26" t="s">
        <v>19</v>
      </c>
      <c r="H14" s="27">
        <v>1483</v>
      </c>
      <c r="I14" s="16"/>
      <c r="J14" s="16"/>
    </row>
    <row r="15" spans="1:10" ht="12.75" hidden="1">
      <c r="A15" s="18" t="s">
        <v>20</v>
      </c>
      <c r="B15" s="18"/>
      <c r="C15" s="120" t="s">
        <v>265</v>
      </c>
      <c r="D15" s="28" t="s">
        <v>11</v>
      </c>
      <c r="E15" s="29" t="s">
        <v>21</v>
      </c>
      <c r="F15" s="29"/>
      <c r="G15" s="29"/>
      <c r="H15" s="30">
        <f>SUM(H16)</f>
        <v>0</v>
      </c>
      <c r="I15" s="16"/>
      <c r="J15" s="16"/>
    </row>
    <row r="16" spans="1:10" ht="12.75" hidden="1">
      <c r="A16" s="22" t="s">
        <v>266</v>
      </c>
      <c r="B16" s="22"/>
      <c r="C16" s="121" t="s">
        <v>265</v>
      </c>
      <c r="D16" s="31" t="s">
        <v>11</v>
      </c>
      <c r="E16" s="32" t="s">
        <v>21</v>
      </c>
      <c r="F16" s="32" t="s">
        <v>15</v>
      </c>
      <c r="G16" s="33"/>
      <c r="H16" s="34">
        <f>SUM(H17,H19,H21)</f>
        <v>0</v>
      </c>
      <c r="I16" s="16"/>
      <c r="J16" s="16"/>
    </row>
    <row r="17" spans="1:10" s="36" customFormat="1" ht="12.75" hidden="1">
      <c r="A17" s="22" t="s">
        <v>22</v>
      </c>
      <c r="B17" s="22"/>
      <c r="C17" s="121" t="s">
        <v>265</v>
      </c>
      <c r="D17" s="31" t="s">
        <v>11</v>
      </c>
      <c r="E17" s="32" t="s">
        <v>21</v>
      </c>
      <c r="F17" s="32" t="s">
        <v>23</v>
      </c>
      <c r="G17" s="32"/>
      <c r="H17" s="35">
        <f>SUM(H18)</f>
        <v>0</v>
      </c>
      <c r="I17" s="16"/>
      <c r="J17" s="16"/>
    </row>
    <row r="18" spans="1:10" ht="12.75" customHeight="1" hidden="1">
      <c r="A18" s="25" t="s">
        <v>18</v>
      </c>
      <c r="B18" s="25"/>
      <c r="C18" s="122" t="s">
        <v>265</v>
      </c>
      <c r="D18" s="26" t="s">
        <v>11</v>
      </c>
      <c r="E18" s="26" t="s">
        <v>21</v>
      </c>
      <c r="F18" s="26" t="s">
        <v>23</v>
      </c>
      <c r="G18" s="26" t="s">
        <v>19</v>
      </c>
      <c r="H18" s="37">
        <v>0</v>
      </c>
      <c r="I18" s="16"/>
      <c r="J18" s="16"/>
    </row>
    <row r="19" spans="1:10" s="36" customFormat="1" ht="12.75" customHeight="1" hidden="1">
      <c r="A19" s="22" t="s">
        <v>267</v>
      </c>
      <c r="B19" s="22"/>
      <c r="C19" s="121" t="s">
        <v>265</v>
      </c>
      <c r="D19" s="23" t="s">
        <v>11</v>
      </c>
      <c r="E19" s="23" t="s">
        <v>21</v>
      </c>
      <c r="F19" s="23" t="s">
        <v>268</v>
      </c>
      <c r="G19" s="23"/>
      <c r="H19" s="35">
        <f>SUM(H20)</f>
        <v>0</v>
      </c>
      <c r="I19" s="16"/>
      <c r="J19" s="16"/>
    </row>
    <row r="20" spans="1:10" ht="12.75" customHeight="1" hidden="1">
      <c r="A20" s="25" t="s">
        <v>18</v>
      </c>
      <c r="B20" s="25"/>
      <c r="C20" s="122" t="s">
        <v>265</v>
      </c>
      <c r="D20" s="26" t="s">
        <v>11</v>
      </c>
      <c r="E20" s="26" t="s">
        <v>21</v>
      </c>
      <c r="F20" s="26" t="s">
        <v>268</v>
      </c>
      <c r="G20" s="26" t="s">
        <v>19</v>
      </c>
      <c r="H20" s="37">
        <v>0</v>
      </c>
      <c r="I20" s="16"/>
      <c r="J20" s="16"/>
    </row>
    <row r="21" spans="1:10" ht="12.75" customHeight="1" hidden="1">
      <c r="A21" s="22" t="s">
        <v>38</v>
      </c>
      <c r="B21" s="22"/>
      <c r="C21" s="123" t="s">
        <v>269</v>
      </c>
      <c r="D21" s="23" t="s">
        <v>11</v>
      </c>
      <c r="E21" s="23" t="s">
        <v>21</v>
      </c>
      <c r="F21" s="23" t="s">
        <v>39</v>
      </c>
      <c r="G21" s="26"/>
      <c r="H21" s="35">
        <f>SUM(H22+H24)</f>
        <v>0</v>
      </c>
      <c r="I21" s="16"/>
      <c r="J21" s="16"/>
    </row>
    <row r="22" spans="1:10" ht="12.75" customHeight="1" hidden="1">
      <c r="A22" s="39" t="s">
        <v>270</v>
      </c>
      <c r="B22" s="25"/>
      <c r="C22" s="25"/>
      <c r="D22" s="23" t="s">
        <v>11</v>
      </c>
      <c r="E22" s="23" t="s">
        <v>21</v>
      </c>
      <c r="F22" s="38" t="s">
        <v>41</v>
      </c>
      <c r="G22" s="26"/>
      <c r="H22" s="35">
        <f>SUM(H23)</f>
        <v>0</v>
      </c>
      <c r="I22" s="16"/>
      <c r="J22" s="16"/>
    </row>
    <row r="23" spans="1:10" ht="12.75" customHeight="1" hidden="1">
      <c r="A23" s="124" t="s">
        <v>18</v>
      </c>
      <c r="B23" s="25"/>
      <c r="C23" s="25"/>
      <c r="D23" s="26" t="s">
        <v>11</v>
      </c>
      <c r="E23" s="26" t="s">
        <v>21</v>
      </c>
      <c r="F23" s="26" t="s">
        <v>41</v>
      </c>
      <c r="G23" s="26" t="s">
        <v>19</v>
      </c>
      <c r="H23" s="37">
        <v>0</v>
      </c>
      <c r="I23" s="16"/>
      <c r="J23" s="16"/>
    </row>
    <row r="24" spans="1:10" ht="12.75" customHeight="1" hidden="1">
      <c r="A24" s="102" t="s">
        <v>271</v>
      </c>
      <c r="B24" s="25"/>
      <c r="C24" s="25"/>
      <c r="D24" s="23" t="s">
        <v>11</v>
      </c>
      <c r="E24" s="23" t="s">
        <v>21</v>
      </c>
      <c r="F24" s="23" t="s">
        <v>43</v>
      </c>
      <c r="G24" s="26"/>
      <c r="H24" s="35">
        <f>SUM(H25)</f>
        <v>0</v>
      </c>
      <c r="I24" s="16"/>
      <c r="J24" s="16"/>
    </row>
    <row r="25" spans="1:10" ht="12.75" customHeight="1" hidden="1">
      <c r="A25" s="41" t="s">
        <v>18</v>
      </c>
      <c r="B25" s="25"/>
      <c r="C25" s="25"/>
      <c r="D25" s="26" t="s">
        <v>11</v>
      </c>
      <c r="E25" s="26" t="s">
        <v>21</v>
      </c>
      <c r="F25" s="26" t="s">
        <v>43</v>
      </c>
      <c r="G25" s="26" t="s">
        <v>19</v>
      </c>
      <c r="H25" s="37">
        <v>0</v>
      </c>
      <c r="I25" s="16"/>
      <c r="J25" s="16"/>
    </row>
    <row r="26" spans="1:10" ht="55.5" customHeight="1">
      <c r="A26" s="18" t="s">
        <v>32</v>
      </c>
      <c r="B26" s="18"/>
      <c r="C26" s="120" t="s">
        <v>264</v>
      </c>
      <c r="D26" s="19" t="s">
        <v>11</v>
      </c>
      <c r="E26" s="19" t="s">
        <v>33</v>
      </c>
      <c r="F26" s="19"/>
      <c r="G26" s="19"/>
      <c r="H26" s="20">
        <f>SUM(H27,H38)</f>
        <v>10055</v>
      </c>
      <c r="I26" s="118"/>
      <c r="J26" s="16"/>
    </row>
    <row r="27" spans="1:10" ht="34.5">
      <c r="A27" s="21" t="s">
        <v>14</v>
      </c>
      <c r="B27" s="22"/>
      <c r="C27" s="121" t="s">
        <v>264</v>
      </c>
      <c r="D27" s="23" t="s">
        <v>11</v>
      </c>
      <c r="E27" s="23" t="s">
        <v>33</v>
      </c>
      <c r="F27" s="23" t="s">
        <v>15</v>
      </c>
      <c r="G27" s="23"/>
      <c r="H27" s="24">
        <f>SUM(H28,H33)</f>
        <v>9758</v>
      </c>
      <c r="I27" s="118"/>
      <c r="J27" s="16"/>
    </row>
    <row r="28" spans="1:10" s="36" customFormat="1" ht="12.75">
      <c r="A28" s="22" t="s">
        <v>22</v>
      </c>
      <c r="B28" s="22"/>
      <c r="C28" s="121" t="s">
        <v>264</v>
      </c>
      <c r="D28" s="23" t="s">
        <v>11</v>
      </c>
      <c r="E28" s="23" t="s">
        <v>33</v>
      </c>
      <c r="F28" s="23" t="s">
        <v>23</v>
      </c>
      <c r="G28" s="23"/>
      <c r="H28" s="24">
        <f>SUM(H31,H29)</f>
        <v>9677</v>
      </c>
      <c r="I28" s="56"/>
      <c r="J28" s="16"/>
    </row>
    <row r="29" spans="1:10" s="36" customFormat="1" ht="23.25">
      <c r="A29" s="22" t="s">
        <v>34</v>
      </c>
      <c r="B29" s="22"/>
      <c r="C29" s="121" t="s">
        <v>264</v>
      </c>
      <c r="D29" s="23" t="s">
        <v>11</v>
      </c>
      <c r="E29" s="23" t="s">
        <v>33</v>
      </c>
      <c r="F29" s="23" t="s">
        <v>35</v>
      </c>
      <c r="G29" s="23"/>
      <c r="H29" s="24">
        <f>SUM(H30)</f>
        <v>400</v>
      </c>
      <c r="I29" s="56"/>
      <c r="J29" s="16"/>
    </row>
    <row r="30" spans="1:10" s="36" customFormat="1" ht="12.75">
      <c r="A30" s="25" t="s">
        <v>18</v>
      </c>
      <c r="B30" s="22"/>
      <c r="C30" s="125" t="s">
        <v>264</v>
      </c>
      <c r="D30" s="26" t="s">
        <v>11</v>
      </c>
      <c r="E30" s="26" t="s">
        <v>33</v>
      </c>
      <c r="F30" s="26" t="s">
        <v>35</v>
      </c>
      <c r="G30" s="26" t="s">
        <v>19</v>
      </c>
      <c r="H30" s="27">
        <v>400</v>
      </c>
      <c r="I30" s="56"/>
      <c r="J30" s="16"/>
    </row>
    <row r="31" spans="1:10" ht="23.25">
      <c r="A31" s="22" t="s">
        <v>36</v>
      </c>
      <c r="B31" s="22"/>
      <c r="C31" s="121" t="s">
        <v>264</v>
      </c>
      <c r="D31" s="23" t="s">
        <v>11</v>
      </c>
      <c r="E31" s="23" t="s">
        <v>33</v>
      </c>
      <c r="F31" s="23" t="s">
        <v>37</v>
      </c>
      <c r="G31" s="23"/>
      <c r="H31" s="47">
        <f>SUM(H32)</f>
        <v>9277</v>
      </c>
      <c r="I31" s="118"/>
      <c r="J31" s="16"/>
    </row>
    <row r="32" spans="1:10" ht="12.75">
      <c r="A32" s="25" t="s">
        <v>18</v>
      </c>
      <c r="B32" s="25"/>
      <c r="C32" s="125" t="s">
        <v>264</v>
      </c>
      <c r="D32" s="26" t="s">
        <v>11</v>
      </c>
      <c r="E32" s="26" t="s">
        <v>33</v>
      </c>
      <c r="F32" s="26" t="s">
        <v>37</v>
      </c>
      <c r="G32" s="26" t="s">
        <v>19</v>
      </c>
      <c r="H32" s="51">
        <v>9277</v>
      </c>
      <c r="I32" s="118"/>
      <c r="J32" s="16"/>
    </row>
    <row r="33" spans="1:10" ht="23.25">
      <c r="A33" s="22" t="s">
        <v>38</v>
      </c>
      <c r="B33" s="22"/>
      <c r="C33" s="121" t="s">
        <v>264</v>
      </c>
      <c r="D33" s="23" t="s">
        <v>11</v>
      </c>
      <c r="E33" s="23" t="s">
        <v>33</v>
      </c>
      <c r="F33" s="23" t="s">
        <v>39</v>
      </c>
      <c r="G33" s="23"/>
      <c r="H33" s="35">
        <f>SUM(H34,H36)</f>
        <v>81</v>
      </c>
      <c r="I33" s="118"/>
      <c r="J33" s="16"/>
    </row>
    <row r="34" spans="1:10" ht="23.25">
      <c r="A34" s="21" t="s">
        <v>40</v>
      </c>
      <c r="B34" s="22"/>
      <c r="C34" s="121" t="s">
        <v>264</v>
      </c>
      <c r="D34" s="23" t="s">
        <v>11</v>
      </c>
      <c r="E34" s="23" t="s">
        <v>33</v>
      </c>
      <c r="F34" s="23" t="s">
        <v>41</v>
      </c>
      <c r="G34" s="23"/>
      <c r="H34" s="35">
        <f>SUM(H35)</f>
        <v>80</v>
      </c>
      <c r="I34" s="118"/>
      <c r="J34" s="16"/>
    </row>
    <row r="35" spans="1:10" ht="12.75">
      <c r="A35" s="25" t="s">
        <v>18</v>
      </c>
      <c r="B35" s="25"/>
      <c r="C35" s="125" t="s">
        <v>264</v>
      </c>
      <c r="D35" s="26" t="s">
        <v>11</v>
      </c>
      <c r="E35" s="26" t="s">
        <v>33</v>
      </c>
      <c r="F35" s="26" t="s">
        <v>41</v>
      </c>
      <c r="G35" s="26" t="s">
        <v>19</v>
      </c>
      <c r="H35" s="37">
        <v>80</v>
      </c>
      <c r="I35" s="118"/>
      <c r="J35" s="16"/>
    </row>
    <row r="36" spans="1:10" ht="23.25">
      <c r="A36" s="52" t="s">
        <v>42</v>
      </c>
      <c r="B36" s="25"/>
      <c r="C36" s="121" t="s">
        <v>264</v>
      </c>
      <c r="D36" s="23" t="s">
        <v>11</v>
      </c>
      <c r="E36" s="23" t="s">
        <v>33</v>
      </c>
      <c r="F36" s="23" t="s">
        <v>43</v>
      </c>
      <c r="G36" s="26"/>
      <c r="H36" s="35">
        <f>SUM(H37)</f>
        <v>1</v>
      </c>
      <c r="I36" s="118"/>
      <c r="J36" s="16"/>
    </row>
    <row r="37" spans="1:10" ht="13.5" customHeight="1">
      <c r="A37" s="41" t="s">
        <v>18</v>
      </c>
      <c r="B37" s="25"/>
      <c r="C37" s="125" t="s">
        <v>264</v>
      </c>
      <c r="D37" s="26" t="s">
        <v>11</v>
      </c>
      <c r="E37" s="26" t="s">
        <v>33</v>
      </c>
      <c r="F37" s="26" t="s">
        <v>43</v>
      </c>
      <c r="G37" s="26" t="s">
        <v>19</v>
      </c>
      <c r="H37" s="37">
        <v>1</v>
      </c>
      <c r="I37" s="118"/>
      <c r="J37" s="16"/>
    </row>
    <row r="38" spans="1:10" s="55" customFormat="1" ht="19.5" customHeight="1">
      <c r="A38" s="22" t="s">
        <v>24</v>
      </c>
      <c r="B38" s="18"/>
      <c r="C38" s="121" t="s">
        <v>264</v>
      </c>
      <c r="D38" s="23" t="s">
        <v>11</v>
      </c>
      <c r="E38" s="23" t="s">
        <v>33</v>
      </c>
      <c r="F38" s="23" t="s">
        <v>25</v>
      </c>
      <c r="G38" s="23"/>
      <c r="H38" s="24">
        <f>SUM(H39)</f>
        <v>297</v>
      </c>
      <c r="I38" s="54"/>
      <c r="J38" s="54"/>
    </row>
    <row r="39" spans="1:10" s="55" customFormat="1" ht="56.25" customHeight="1">
      <c r="A39" s="22" t="s">
        <v>26</v>
      </c>
      <c r="B39" s="22"/>
      <c r="C39" s="121" t="s">
        <v>264</v>
      </c>
      <c r="D39" s="23" t="s">
        <v>11</v>
      </c>
      <c r="E39" s="23" t="s">
        <v>33</v>
      </c>
      <c r="F39" s="23" t="s">
        <v>27</v>
      </c>
      <c r="G39" s="23"/>
      <c r="H39" s="24">
        <f>SUM(H40,H42,H44)</f>
        <v>297</v>
      </c>
      <c r="I39" s="54"/>
      <c r="J39" s="54"/>
    </row>
    <row r="40" spans="1:10" s="36" customFormat="1" ht="53.25" customHeight="1">
      <c r="A40" s="22" t="s">
        <v>272</v>
      </c>
      <c r="B40" s="22"/>
      <c r="C40" s="121" t="s">
        <v>264</v>
      </c>
      <c r="D40" s="23" t="s">
        <v>11</v>
      </c>
      <c r="E40" s="23" t="s">
        <v>33</v>
      </c>
      <c r="F40" s="23" t="s">
        <v>45</v>
      </c>
      <c r="G40" s="23"/>
      <c r="H40" s="24">
        <f>SUM(H41)</f>
        <v>264</v>
      </c>
      <c r="I40" s="56"/>
      <c r="J40" s="56"/>
    </row>
    <row r="41" spans="1:10" s="55" customFormat="1" ht="18" customHeight="1">
      <c r="A41" s="25" t="s">
        <v>46</v>
      </c>
      <c r="B41" s="25"/>
      <c r="C41" s="122" t="s">
        <v>264</v>
      </c>
      <c r="D41" s="26" t="s">
        <v>11</v>
      </c>
      <c r="E41" s="26" t="s">
        <v>33</v>
      </c>
      <c r="F41" s="26" t="s">
        <v>45</v>
      </c>
      <c r="G41" s="26" t="s">
        <v>31</v>
      </c>
      <c r="H41" s="27">
        <v>264</v>
      </c>
      <c r="I41" s="54"/>
      <c r="J41" s="54"/>
    </row>
    <row r="42" spans="1:10" s="55" customFormat="1" ht="54.75" customHeight="1">
      <c r="A42" s="21" t="s">
        <v>47</v>
      </c>
      <c r="B42" s="25"/>
      <c r="C42" s="121" t="s">
        <v>264</v>
      </c>
      <c r="D42" s="23" t="s">
        <v>11</v>
      </c>
      <c r="E42" s="23" t="s">
        <v>33</v>
      </c>
      <c r="F42" s="23" t="s">
        <v>48</v>
      </c>
      <c r="G42" s="23"/>
      <c r="H42" s="24">
        <f>SUM(H43)</f>
        <v>16</v>
      </c>
      <c r="I42" s="54"/>
      <c r="J42" s="54"/>
    </row>
    <row r="43" spans="1:10" s="55" customFormat="1" ht="19.5" customHeight="1">
      <c r="A43" s="25" t="s">
        <v>46</v>
      </c>
      <c r="B43" s="25"/>
      <c r="C43" s="122" t="s">
        <v>264</v>
      </c>
      <c r="D43" s="26" t="s">
        <v>11</v>
      </c>
      <c r="E43" s="50" t="s">
        <v>33</v>
      </c>
      <c r="F43" s="26" t="s">
        <v>48</v>
      </c>
      <c r="G43" s="26" t="s">
        <v>31</v>
      </c>
      <c r="H43" s="27">
        <v>16</v>
      </c>
      <c r="I43" s="54"/>
      <c r="J43" s="54"/>
    </row>
    <row r="44" spans="1:10" s="55" customFormat="1" ht="82.5" customHeight="1">
      <c r="A44" s="126" t="s">
        <v>49</v>
      </c>
      <c r="B44" s="25"/>
      <c r="C44" s="121" t="s">
        <v>264</v>
      </c>
      <c r="D44" s="23" t="s">
        <v>11</v>
      </c>
      <c r="E44" s="23" t="s">
        <v>33</v>
      </c>
      <c r="F44" s="23" t="s">
        <v>50</v>
      </c>
      <c r="G44" s="26"/>
      <c r="H44" s="24">
        <f>SUM(H45)</f>
        <v>17</v>
      </c>
      <c r="I44" s="54"/>
      <c r="J44" s="54"/>
    </row>
    <row r="45" spans="1:10" s="55" customFormat="1" ht="19.5" customHeight="1">
      <c r="A45" s="25" t="s">
        <v>46</v>
      </c>
      <c r="B45" s="25"/>
      <c r="C45" s="122" t="s">
        <v>264</v>
      </c>
      <c r="D45" s="26" t="s">
        <v>11</v>
      </c>
      <c r="E45" s="26" t="s">
        <v>33</v>
      </c>
      <c r="F45" s="26" t="s">
        <v>50</v>
      </c>
      <c r="G45" s="26" t="s">
        <v>31</v>
      </c>
      <c r="H45" s="27">
        <v>17</v>
      </c>
      <c r="I45" s="54"/>
      <c r="J45" s="54"/>
    </row>
    <row r="46" spans="1:10" s="55" customFormat="1" ht="19.5" customHeight="1">
      <c r="A46" s="57" t="s">
        <v>51</v>
      </c>
      <c r="B46" s="25"/>
      <c r="C46" s="127" t="s">
        <v>264</v>
      </c>
      <c r="D46" s="38" t="s">
        <v>11</v>
      </c>
      <c r="E46" s="38" t="s">
        <v>52</v>
      </c>
      <c r="F46" s="38"/>
      <c r="G46" s="38"/>
      <c r="H46" s="63">
        <f>H49</f>
        <v>500</v>
      </c>
      <c r="I46" s="54"/>
      <c r="J46" s="54"/>
    </row>
    <row r="47" spans="1:10" s="55" customFormat="1" ht="19.5" customHeight="1">
      <c r="A47" s="57" t="s">
        <v>51</v>
      </c>
      <c r="B47" s="25"/>
      <c r="C47" s="127" t="s">
        <v>264</v>
      </c>
      <c r="D47" s="38" t="s">
        <v>11</v>
      </c>
      <c r="E47" s="38" t="s">
        <v>52</v>
      </c>
      <c r="F47" s="38" t="s">
        <v>273</v>
      </c>
      <c r="G47" s="38"/>
      <c r="H47" s="63">
        <f>H49</f>
        <v>500</v>
      </c>
      <c r="I47" s="54"/>
      <c r="J47" s="54"/>
    </row>
    <row r="48" spans="1:10" s="55" customFormat="1" ht="24" customHeight="1">
      <c r="A48" s="57" t="s">
        <v>54</v>
      </c>
      <c r="B48" s="25"/>
      <c r="C48" s="127" t="s">
        <v>264</v>
      </c>
      <c r="D48" s="38" t="s">
        <v>11</v>
      </c>
      <c r="E48" s="38" t="s">
        <v>52</v>
      </c>
      <c r="F48" s="38" t="s">
        <v>274</v>
      </c>
      <c r="G48" s="38"/>
      <c r="H48" s="63">
        <f>H49</f>
        <v>500</v>
      </c>
      <c r="I48" s="54"/>
      <c r="J48" s="54"/>
    </row>
    <row r="49" spans="1:10" s="55" customFormat="1" ht="16.5" customHeight="1">
      <c r="A49" s="25" t="s">
        <v>56</v>
      </c>
      <c r="B49" s="25"/>
      <c r="C49" s="122" t="s">
        <v>264</v>
      </c>
      <c r="D49" s="26" t="s">
        <v>11</v>
      </c>
      <c r="E49" s="26" t="s">
        <v>52</v>
      </c>
      <c r="F49" s="26" t="s">
        <v>274</v>
      </c>
      <c r="G49" s="26" t="s">
        <v>57</v>
      </c>
      <c r="H49" s="27">
        <v>500</v>
      </c>
      <c r="I49" s="54"/>
      <c r="J49" s="54"/>
    </row>
    <row r="50" spans="1:10" s="55" customFormat="1" ht="15.75" customHeight="1">
      <c r="A50" s="58" t="s">
        <v>58</v>
      </c>
      <c r="B50" s="58"/>
      <c r="C50" s="120" t="s">
        <v>264</v>
      </c>
      <c r="D50" s="60" t="s">
        <v>11</v>
      </c>
      <c r="E50" s="60" t="s">
        <v>59</v>
      </c>
      <c r="F50" s="60"/>
      <c r="G50" s="60"/>
      <c r="H50" s="62">
        <f>SUM(H51,H55)</f>
        <v>415</v>
      </c>
      <c r="I50" s="54"/>
      <c r="J50" s="54"/>
    </row>
    <row r="51" spans="1:10" s="36" customFormat="1" ht="40.5" customHeight="1">
      <c r="A51" s="57" t="s">
        <v>275</v>
      </c>
      <c r="B51" s="57"/>
      <c r="C51" s="121" t="s">
        <v>264</v>
      </c>
      <c r="D51" s="38" t="s">
        <v>11</v>
      </c>
      <c r="E51" s="38" t="s">
        <v>59</v>
      </c>
      <c r="F51" s="38" t="s">
        <v>61</v>
      </c>
      <c r="G51" s="38"/>
      <c r="H51" s="24">
        <f>SUM(H52)</f>
        <v>410</v>
      </c>
      <c r="I51" s="56"/>
      <c r="J51" s="56"/>
    </row>
    <row r="52" spans="1:10" s="36" customFormat="1" ht="37.5" customHeight="1">
      <c r="A52" s="57" t="s">
        <v>276</v>
      </c>
      <c r="B52" s="57"/>
      <c r="C52" s="121" t="s">
        <v>264</v>
      </c>
      <c r="D52" s="38" t="s">
        <v>11</v>
      </c>
      <c r="E52" s="38" t="s">
        <v>59</v>
      </c>
      <c r="F52" s="38" t="s">
        <v>63</v>
      </c>
      <c r="G52" s="38"/>
      <c r="H52" s="24">
        <f>SUM(H53)</f>
        <v>410</v>
      </c>
      <c r="I52" s="56"/>
      <c r="J52" s="56"/>
    </row>
    <row r="53" spans="1:10" s="36" customFormat="1" ht="25.5" customHeight="1">
      <c r="A53" s="57" t="s">
        <v>64</v>
      </c>
      <c r="B53" s="57"/>
      <c r="C53" s="121" t="s">
        <v>264</v>
      </c>
      <c r="D53" s="38" t="s">
        <v>11</v>
      </c>
      <c r="E53" s="38" t="s">
        <v>59</v>
      </c>
      <c r="F53" s="38" t="s">
        <v>65</v>
      </c>
      <c r="G53" s="38"/>
      <c r="H53" s="24">
        <f>SUM(H54)</f>
        <v>410</v>
      </c>
      <c r="I53" s="56"/>
      <c r="J53" s="56"/>
    </row>
    <row r="54" spans="1:10" s="55" customFormat="1" ht="33" customHeight="1">
      <c r="A54" s="25" t="s">
        <v>18</v>
      </c>
      <c r="B54" s="25"/>
      <c r="C54" s="122" t="s">
        <v>264</v>
      </c>
      <c r="D54" s="26" t="s">
        <v>11</v>
      </c>
      <c r="E54" s="26" t="s">
        <v>59</v>
      </c>
      <c r="F54" s="26" t="s">
        <v>65</v>
      </c>
      <c r="G54" s="26" t="s">
        <v>19</v>
      </c>
      <c r="H54" s="27">
        <v>410</v>
      </c>
      <c r="I54" s="54"/>
      <c r="J54" s="54"/>
    </row>
    <row r="55" spans="1:10" s="55" customFormat="1" ht="27" customHeight="1">
      <c r="A55" s="22" t="s">
        <v>66</v>
      </c>
      <c r="B55" s="25"/>
      <c r="C55" s="121" t="s">
        <v>264</v>
      </c>
      <c r="D55" s="23" t="s">
        <v>11</v>
      </c>
      <c r="E55" s="23" t="s">
        <v>59</v>
      </c>
      <c r="F55" s="23" t="s">
        <v>67</v>
      </c>
      <c r="G55" s="26"/>
      <c r="H55" s="24">
        <f>SUM(H56)</f>
        <v>5</v>
      </c>
      <c r="I55" s="54"/>
      <c r="J55" s="54"/>
    </row>
    <row r="56" spans="1:10" s="36" customFormat="1" ht="17.25" customHeight="1">
      <c r="A56" s="22" t="s">
        <v>68</v>
      </c>
      <c r="B56" s="22"/>
      <c r="C56" s="123" t="s">
        <v>264</v>
      </c>
      <c r="D56" s="23" t="s">
        <v>11</v>
      </c>
      <c r="E56" s="23" t="s">
        <v>59</v>
      </c>
      <c r="F56" s="23" t="s">
        <v>69</v>
      </c>
      <c r="G56" s="23"/>
      <c r="H56" s="24">
        <f>SUM(H57)</f>
        <v>5</v>
      </c>
      <c r="I56" s="56"/>
      <c r="J56" s="56"/>
    </row>
    <row r="57" spans="1:15" s="36" customFormat="1" ht="14.25" customHeight="1">
      <c r="A57" s="21" t="s">
        <v>70</v>
      </c>
      <c r="B57" s="21"/>
      <c r="C57" s="123" t="s">
        <v>264</v>
      </c>
      <c r="D57" s="46" t="s">
        <v>11</v>
      </c>
      <c r="E57" s="46" t="s">
        <v>59</v>
      </c>
      <c r="F57" s="46" t="s">
        <v>71</v>
      </c>
      <c r="G57" s="46"/>
      <c r="H57" s="47">
        <f>SUM(H58)</f>
        <v>5</v>
      </c>
      <c r="I57" s="56"/>
      <c r="J57" s="64"/>
      <c r="K57" s="65"/>
      <c r="L57" s="65"/>
      <c r="M57" s="65"/>
      <c r="N57" s="65"/>
      <c r="O57" s="65"/>
    </row>
    <row r="58" spans="1:10" s="55" customFormat="1" ht="25.5" customHeight="1">
      <c r="A58" s="25" t="s">
        <v>18</v>
      </c>
      <c r="B58" s="25"/>
      <c r="C58" s="122" t="s">
        <v>264</v>
      </c>
      <c r="D58" s="26" t="s">
        <v>11</v>
      </c>
      <c r="E58" s="26" t="s">
        <v>59</v>
      </c>
      <c r="F58" s="26" t="s">
        <v>71</v>
      </c>
      <c r="G58" s="26" t="s">
        <v>19</v>
      </c>
      <c r="H58" s="27">
        <v>5</v>
      </c>
      <c r="I58" s="54"/>
      <c r="J58" s="54"/>
    </row>
    <row r="59" spans="1:10" s="55" customFormat="1" ht="12.75">
      <c r="A59" s="25"/>
      <c r="B59" s="25"/>
      <c r="C59" s="123"/>
      <c r="D59" s="26"/>
      <c r="E59" s="26"/>
      <c r="F59" s="26"/>
      <c r="G59" s="26"/>
      <c r="H59" s="27"/>
      <c r="I59" s="54"/>
      <c r="J59" s="54"/>
    </row>
    <row r="60" spans="1:10" s="55" customFormat="1" ht="14.25" customHeight="1">
      <c r="A60" s="66" t="s">
        <v>72</v>
      </c>
      <c r="B60" s="66"/>
      <c r="C60" s="128" t="s">
        <v>264</v>
      </c>
      <c r="D60" s="14" t="s">
        <v>13</v>
      </c>
      <c r="E60" s="14"/>
      <c r="F60" s="14"/>
      <c r="G60" s="14"/>
      <c r="H60" s="15">
        <f>SUM(H61)</f>
        <v>455</v>
      </c>
      <c r="I60" s="54"/>
      <c r="J60" s="54"/>
    </row>
    <row r="61" spans="1:10" s="69" customFormat="1" ht="12.75">
      <c r="A61" s="67" t="s">
        <v>73</v>
      </c>
      <c r="B61" s="67"/>
      <c r="C61" s="129" t="s">
        <v>264</v>
      </c>
      <c r="D61" s="19" t="s">
        <v>13</v>
      </c>
      <c r="E61" s="19" t="s">
        <v>21</v>
      </c>
      <c r="F61" s="19"/>
      <c r="G61" s="19"/>
      <c r="H61" s="20">
        <f>SUM(H62)</f>
        <v>455</v>
      </c>
      <c r="I61" s="68"/>
      <c r="J61" s="68"/>
    </row>
    <row r="62" spans="1:10" s="55" customFormat="1" ht="12.75">
      <c r="A62" s="22" t="s">
        <v>74</v>
      </c>
      <c r="B62" s="22"/>
      <c r="C62" s="121" t="s">
        <v>264</v>
      </c>
      <c r="D62" s="23" t="s">
        <v>13</v>
      </c>
      <c r="E62" s="23" t="s">
        <v>21</v>
      </c>
      <c r="F62" s="23" t="s">
        <v>75</v>
      </c>
      <c r="G62" s="23"/>
      <c r="H62" s="24">
        <f>SUM(H63)</f>
        <v>455</v>
      </c>
      <c r="I62" s="54"/>
      <c r="J62" s="54"/>
    </row>
    <row r="63" spans="1:10" s="55" customFormat="1" ht="27.75" customHeight="1">
      <c r="A63" s="22" t="s">
        <v>76</v>
      </c>
      <c r="B63" s="22"/>
      <c r="C63" s="121" t="s">
        <v>264</v>
      </c>
      <c r="D63" s="23" t="s">
        <v>13</v>
      </c>
      <c r="E63" s="23" t="s">
        <v>21</v>
      </c>
      <c r="F63" s="23" t="s">
        <v>77</v>
      </c>
      <c r="G63" s="23"/>
      <c r="H63" s="24">
        <f>SUM(H64)</f>
        <v>455</v>
      </c>
      <c r="I63" s="54"/>
      <c r="J63" s="54"/>
    </row>
    <row r="64" spans="1:10" s="55" customFormat="1" ht="23.25">
      <c r="A64" s="25" t="s">
        <v>78</v>
      </c>
      <c r="B64" s="25"/>
      <c r="C64" s="122" t="s">
        <v>264</v>
      </c>
      <c r="D64" s="26" t="s">
        <v>13</v>
      </c>
      <c r="E64" s="26" t="s">
        <v>21</v>
      </c>
      <c r="F64" s="26" t="s">
        <v>77</v>
      </c>
      <c r="G64" s="26" t="s">
        <v>79</v>
      </c>
      <c r="H64" s="27">
        <v>455</v>
      </c>
      <c r="I64" s="54"/>
      <c r="J64" s="54"/>
    </row>
    <row r="65" spans="1:10" s="55" customFormat="1" ht="12.75">
      <c r="A65" s="70"/>
      <c r="B65" s="70"/>
      <c r="C65" s="123"/>
      <c r="D65" s="26"/>
      <c r="E65" s="26"/>
      <c r="F65" s="26"/>
      <c r="G65" s="26"/>
      <c r="H65" s="27"/>
      <c r="I65" s="54"/>
      <c r="J65" s="54"/>
    </row>
    <row r="66" spans="1:8" s="55" customFormat="1" ht="23.25">
      <c r="A66" s="13" t="s">
        <v>80</v>
      </c>
      <c r="B66" s="13"/>
      <c r="C66" s="130" t="s">
        <v>264</v>
      </c>
      <c r="D66" s="14" t="s">
        <v>21</v>
      </c>
      <c r="E66" s="14"/>
      <c r="F66" s="14"/>
      <c r="G66" s="14"/>
      <c r="H66" s="15">
        <f>SUM(H67,H78)</f>
        <v>237</v>
      </c>
    </row>
    <row r="67" spans="1:8" s="55" customFormat="1" ht="39.75" customHeight="1">
      <c r="A67" s="18" t="s">
        <v>81</v>
      </c>
      <c r="B67" s="18"/>
      <c r="C67" s="121" t="s">
        <v>264</v>
      </c>
      <c r="D67" s="71" t="s">
        <v>21</v>
      </c>
      <c r="E67" s="71" t="s">
        <v>82</v>
      </c>
      <c r="F67" s="71"/>
      <c r="G67" s="71"/>
      <c r="H67" s="74">
        <f>H72+H74+H77</f>
        <v>72</v>
      </c>
    </row>
    <row r="68" spans="1:8" s="55" customFormat="1" ht="31.5" customHeight="1">
      <c r="A68" s="22" t="s">
        <v>83</v>
      </c>
      <c r="B68" s="22"/>
      <c r="C68" s="121" t="s">
        <v>264</v>
      </c>
      <c r="D68" s="73" t="s">
        <v>21</v>
      </c>
      <c r="E68" s="73" t="s">
        <v>82</v>
      </c>
      <c r="F68" s="73" t="s">
        <v>84</v>
      </c>
      <c r="G68" s="73"/>
      <c r="H68" s="74">
        <f>H72+H74</f>
        <v>64</v>
      </c>
    </row>
    <row r="69" spans="1:8" s="55" customFormat="1" ht="45.75" customHeight="1">
      <c r="A69" s="22" t="s">
        <v>85</v>
      </c>
      <c r="B69" s="22"/>
      <c r="C69" s="121" t="s">
        <v>264</v>
      </c>
      <c r="D69" s="73" t="s">
        <v>21</v>
      </c>
      <c r="E69" s="73" t="s">
        <v>82</v>
      </c>
      <c r="F69" s="73" t="s">
        <v>86</v>
      </c>
      <c r="G69" s="73"/>
      <c r="H69" s="74">
        <f>H72+H74</f>
        <v>64</v>
      </c>
    </row>
    <row r="70" spans="1:8" s="55" customFormat="1" ht="12.75" customHeight="1" hidden="1">
      <c r="A70" s="25" t="s">
        <v>18</v>
      </c>
      <c r="B70" s="25"/>
      <c r="C70" s="25"/>
      <c r="D70" s="75" t="s">
        <v>21</v>
      </c>
      <c r="E70" s="75" t="s">
        <v>82</v>
      </c>
      <c r="F70" s="75" t="s">
        <v>86</v>
      </c>
      <c r="G70" s="75" t="s">
        <v>19</v>
      </c>
      <c r="H70" s="74">
        <f>SUM(H71)</f>
        <v>10</v>
      </c>
    </row>
    <row r="71" spans="1:8" s="55" customFormat="1" ht="36" customHeight="1">
      <c r="A71" s="22" t="s">
        <v>87</v>
      </c>
      <c r="B71" s="22"/>
      <c r="C71" s="121" t="s">
        <v>264</v>
      </c>
      <c r="D71" s="73" t="s">
        <v>21</v>
      </c>
      <c r="E71" s="73" t="s">
        <v>82</v>
      </c>
      <c r="F71" s="73" t="s">
        <v>88</v>
      </c>
      <c r="G71" s="73"/>
      <c r="H71" s="74">
        <f>SUM(H72)</f>
        <v>10</v>
      </c>
    </row>
    <row r="72" spans="1:8" s="55" customFormat="1" ht="18.75" customHeight="1">
      <c r="A72" s="25" t="s">
        <v>18</v>
      </c>
      <c r="B72" s="25"/>
      <c r="C72" s="122" t="s">
        <v>264</v>
      </c>
      <c r="D72" s="75" t="s">
        <v>21</v>
      </c>
      <c r="E72" s="75" t="s">
        <v>82</v>
      </c>
      <c r="F72" s="75" t="s">
        <v>88</v>
      </c>
      <c r="G72" s="75" t="s">
        <v>19</v>
      </c>
      <c r="H72" s="76">
        <v>10</v>
      </c>
    </row>
    <row r="73" spans="1:8" s="55" customFormat="1" ht="43.5" customHeight="1">
      <c r="A73" s="22" t="s">
        <v>89</v>
      </c>
      <c r="B73" s="25"/>
      <c r="C73" s="121" t="s">
        <v>264</v>
      </c>
      <c r="D73" s="73" t="s">
        <v>21</v>
      </c>
      <c r="E73" s="73" t="s">
        <v>82</v>
      </c>
      <c r="F73" s="73" t="s">
        <v>90</v>
      </c>
      <c r="G73" s="75"/>
      <c r="H73" s="74">
        <f>SUM(H74)</f>
        <v>54</v>
      </c>
    </row>
    <row r="74" spans="1:8" s="55" customFormat="1" ht="20.25" customHeight="1">
      <c r="A74" s="25" t="s">
        <v>18</v>
      </c>
      <c r="B74" s="25"/>
      <c r="C74" s="122" t="s">
        <v>264</v>
      </c>
      <c r="D74" s="75" t="s">
        <v>21</v>
      </c>
      <c r="E74" s="75" t="s">
        <v>82</v>
      </c>
      <c r="F74" s="75" t="s">
        <v>90</v>
      </c>
      <c r="G74" s="75" t="s">
        <v>19</v>
      </c>
      <c r="H74" s="76">
        <v>54</v>
      </c>
    </row>
    <row r="75" spans="1:8" s="55" customFormat="1" ht="18" customHeight="1">
      <c r="A75" s="22" t="s">
        <v>91</v>
      </c>
      <c r="B75" s="25"/>
      <c r="C75" s="121" t="s">
        <v>264</v>
      </c>
      <c r="D75" s="73" t="s">
        <v>21</v>
      </c>
      <c r="E75" s="73" t="s">
        <v>82</v>
      </c>
      <c r="F75" s="73" t="s">
        <v>92</v>
      </c>
      <c r="G75" s="73"/>
      <c r="H75" s="74">
        <f>SUM(H76)</f>
        <v>8</v>
      </c>
    </row>
    <row r="76" spans="1:8" s="55" customFormat="1" ht="25.5" customHeight="1">
      <c r="A76" s="22" t="s">
        <v>93</v>
      </c>
      <c r="B76" s="22"/>
      <c r="C76" s="121" t="s">
        <v>264</v>
      </c>
      <c r="D76" s="73" t="s">
        <v>21</v>
      </c>
      <c r="E76" s="73" t="s">
        <v>82</v>
      </c>
      <c r="F76" s="73" t="s">
        <v>94</v>
      </c>
      <c r="G76" s="73"/>
      <c r="H76" s="74">
        <f>SUM(H77)</f>
        <v>8</v>
      </c>
    </row>
    <row r="77" spans="1:8" s="55" customFormat="1" ht="18" customHeight="1">
      <c r="A77" s="25" t="s">
        <v>18</v>
      </c>
      <c r="B77" s="25"/>
      <c r="C77" s="122" t="s">
        <v>264</v>
      </c>
      <c r="D77" s="75" t="s">
        <v>21</v>
      </c>
      <c r="E77" s="75" t="s">
        <v>82</v>
      </c>
      <c r="F77" s="75" t="s">
        <v>94</v>
      </c>
      <c r="G77" s="75" t="s">
        <v>19</v>
      </c>
      <c r="H77" s="76">
        <v>8</v>
      </c>
    </row>
    <row r="78" spans="1:8" s="55" customFormat="1" ht="23.25">
      <c r="A78" s="18" t="s">
        <v>95</v>
      </c>
      <c r="B78" s="18"/>
      <c r="C78" s="120" t="s">
        <v>264</v>
      </c>
      <c r="D78" s="71" t="s">
        <v>21</v>
      </c>
      <c r="E78" s="71" t="s">
        <v>96</v>
      </c>
      <c r="F78" s="71"/>
      <c r="G78" s="71"/>
      <c r="H78" s="72">
        <f>SUM(H79)</f>
        <v>165</v>
      </c>
    </row>
    <row r="79" spans="1:8" s="55" customFormat="1" ht="34.5">
      <c r="A79" s="22" t="s">
        <v>97</v>
      </c>
      <c r="B79" s="22"/>
      <c r="C79" s="121" t="s">
        <v>264</v>
      </c>
      <c r="D79" s="73" t="s">
        <v>21</v>
      </c>
      <c r="E79" s="73" t="s">
        <v>96</v>
      </c>
      <c r="F79" s="73" t="s">
        <v>98</v>
      </c>
      <c r="G79" s="73"/>
      <c r="H79" s="74">
        <f>SUM(H80+H82)</f>
        <v>165</v>
      </c>
    </row>
    <row r="80" spans="1:8" s="55" customFormat="1" ht="12.75">
      <c r="A80" s="22" t="s">
        <v>99</v>
      </c>
      <c r="B80" s="22"/>
      <c r="C80" s="121" t="s">
        <v>264</v>
      </c>
      <c r="D80" s="23" t="s">
        <v>21</v>
      </c>
      <c r="E80" s="23" t="s">
        <v>96</v>
      </c>
      <c r="F80" s="73" t="s">
        <v>100</v>
      </c>
      <c r="G80" s="73"/>
      <c r="H80" s="24">
        <f>SUM(H81)</f>
        <v>155</v>
      </c>
    </row>
    <row r="81" spans="1:8" s="55" customFormat="1" ht="12.75">
      <c r="A81" s="25" t="s">
        <v>18</v>
      </c>
      <c r="B81" s="25"/>
      <c r="C81" s="122" t="s">
        <v>264</v>
      </c>
      <c r="D81" s="26" t="s">
        <v>21</v>
      </c>
      <c r="E81" s="26" t="s">
        <v>96</v>
      </c>
      <c r="F81" s="75" t="s">
        <v>100</v>
      </c>
      <c r="G81" s="75" t="s">
        <v>19</v>
      </c>
      <c r="H81" s="27">
        <v>155</v>
      </c>
    </row>
    <row r="82" spans="1:8" s="55" customFormat="1" ht="39.75" customHeight="1">
      <c r="A82" s="22" t="s">
        <v>277</v>
      </c>
      <c r="B82" s="25"/>
      <c r="C82" s="121" t="s">
        <v>264</v>
      </c>
      <c r="D82" s="73" t="s">
        <v>21</v>
      </c>
      <c r="E82" s="73" t="s">
        <v>96</v>
      </c>
      <c r="F82" s="73" t="s">
        <v>102</v>
      </c>
      <c r="G82" s="75"/>
      <c r="H82" s="24">
        <f>SUM(H83)</f>
        <v>10</v>
      </c>
    </row>
    <row r="83" spans="1:8" s="55" customFormat="1" ht="12.75">
      <c r="A83" s="25" t="s">
        <v>18</v>
      </c>
      <c r="B83" s="25"/>
      <c r="C83" s="122" t="s">
        <v>264</v>
      </c>
      <c r="D83" s="26" t="s">
        <v>21</v>
      </c>
      <c r="E83" s="26" t="s">
        <v>96</v>
      </c>
      <c r="F83" s="75" t="s">
        <v>102</v>
      </c>
      <c r="G83" s="75" t="s">
        <v>19</v>
      </c>
      <c r="H83" s="27">
        <v>10</v>
      </c>
    </row>
    <row r="84" spans="1:8" s="55" customFormat="1" ht="12.75">
      <c r="A84" s="18"/>
      <c r="B84" s="18"/>
      <c r="C84" s="123"/>
      <c r="D84" s="71"/>
      <c r="E84" s="71"/>
      <c r="F84" s="71"/>
      <c r="G84" s="71"/>
      <c r="H84" s="72"/>
    </row>
    <row r="85" spans="1:8" s="77" customFormat="1" ht="21.75" customHeight="1">
      <c r="A85" s="13" t="s">
        <v>103</v>
      </c>
      <c r="B85" s="13"/>
      <c r="C85" s="130" t="s">
        <v>264</v>
      </c>
      <c r="D85" s="14" t="s">
        <v>33</v>
      </c>
      <c r="E85" s="14"/>
      <c r="F85" s="14"/>
      <c r="G85" s="14"/>
      <c r="H85" s="15">
        <f>H99+H110</f>
        <v>15520</v>
      </c>
    </row>
    <row r="86" spans="1:8" s="77" customFormat="1" ht="12.75" customHeight="1" hidden="1">
      <c r="A86" s="18" t="s">
        <v>104</v>
      </c>
      <c r="B86" s="18"/>
      <c r="C86" s="18"/>
      <c r="D86" s="19" t="s">
        <v>33</v>
      </c>
      <c r="E86" s="19" t="s">
        <v>105</v>
      </c>
      <c r="F86" s="19"/>
      <c r="G86" s="19"/>
      <c r="H86" s="20">
        <f>SUM(H87)</f>
        <v>0</v>
      </c>
    </row>
    <row r="87" spans="1:8" s="77" customFormat="1" ht="12.75" customHeight="1" hidden="1">
      <c r="A87" s="22" t="s">
        <v>106</v>
      </c>
      <c r="B87" s="22"/>
      <c r="C87" s="22"/>
      <c r="D87" s="23" t="s">
        <v>33</v>
      </c>
      <c r="E87" s="23" t="s">
        <v>105</v>
      </c>
      <c r="F87" s="23" t="s">
        <v>107</v>
      </c>
      <c r="G87" s="23"/>
      <c r="H87" s="24">
        <f>SUM(H88)</f>
        <v>0</v>
      </c>
    </row>
    <row r="88" spans="1:8" s="77" customFormat="1" ht="12.75" customHeight="1" hidden="1">
      <c r="A88" s="22" t="s">
        <v>108</v>
      </c>
      <c r="B88" s="22"/>
      <c r="C88" s="22"/>
      <c r="D88" s="23" t="s">
        <v>33</v>
      </c>
      <c r="E88" s="23" t="s">
        <v>105</v>
      </c>
      <c r="F88" s="23" t="s">
        <v>109</v>
      </c>
      <c r="G88" s="23"/>
      <c r="H88" s="24">
        <f>SUM(H89)</f>
        <v>0</v>
      </c>
    </row>
    <row r="89" spans="1:8" s="77" customFormat="1" ht="12.75" customHeight="1" hidden="1">
      <c r="A89" s="25" t="s">
        <v>18</v>
      </c>
      <c r="B89" s="25"/>
      <c r="C89" s="25"/>
      <c r="D89" s="26" t="s">
        <v>33</v>
      </c>
      <c r="E89" s="26" t="s">
        <v>105</v>
      </c>
      <c r="F89" s="26" t="s">
        <v>109</v>
      </c>
      <c r="G89" s="26" t="s">
        <v>19</v>
      </c>
      <c r="H89" s="27">
        <v>0</v>
      </c>
    </row>
    <row r="90" spans="1:8" s="77" customFormat="1" ht="0.75" customHeight="1">
      <c r="A90" s="18" t="s">
        <v>135</v>
      </c>
      <c r="B90" s="18"/>
      <c r="C90" s="120" t="s">
        <v>264</v>
      </c>
      <c r="D90" s="19" t="s">
        <v>33</v>
      </c>
      <c r="E90" s="19" t="s">
        <v>111</v>
      </c>
      <c r="F90" s="19"/>
      <c r="G90" s="19"/>
      <c r="H90" s="20">
        <f>SUM(H91,H95,H115)</f>
        <v>16</v>
      </c>
    </row>
    <row r="91" spans="1:8" s="77" customFormat="1" ht="12.75" customHeight="1" hidden="1">
      <c r="A91" s="22" t="s">
        <v>136</v>
      </c>
      <c r="B91" s="22"/>
      <c r="C91" s="121" t="s">
        <v>265</v>
      </c>
      <c r="D91" s="73" t="s">
        <v>33</v>
      </c>
      <c r="E91" s="73" t="s">
        <v>111</v>
      </c>
      <c r="F91" s="73" t="s">
        <v>137</v>
      </c>
      <c r="G91" s="73"/>
      <c r="H91" s="24">
        <f>SUM(H92)</f>
        <v>0</v>
      </c>
    </row>
    <row r="92" spans="1:8" s="77" customFormat="1" ht="12.75" customHeight="1" hidden="1">
      <c r="A92" s="131" t="s">
        <v>278</v>
      </c>
      <c r="B92" s="22"/>
      <c r="C92" s="121" t="s">
        <v>265</v>
      </c>
      <c r="D92" s="73" t="s">
        <v>33</v>
      </c>
      <c r="E92" s="73" t="s">
        <v>111</v>
      </c>
      <c r="F92" s="73" t="s">
        <v>279</v>
      </c>
      <c r="G92" s="73"/>
      <c r="H92" s="24">
        <f>SUM(H93)</f>
        <v>0</v>
      </c>
    </row>
    <row r="93" spans="1:8" s="77" customFormat="1" ht="12.75" customHeight="1" hidden="1">
      <c r="A93" s="132" t="s">
        <v>278</v>
      </c>
      <c r="B93" s="133"/>
      <c r="C93" s="133"/>
      <c r="D93" s="73" t="s">
        <v>33</v>
      </c>
      <c r="E93" s="73" t="s">
        <v>111</v>
      </c>
      <c r="F93" s="73" t="s">
        <v>280</v>
      </c>
      <c r="G93" s="73"/>
      <c r="H93" s="24">
        <f>SUM(H94)</f>
        <v>0</v>
      </c>
    </row>
    <row r="94" spans="1:10" s="55" customFormat="1" ht="12.75" customHeight="1" hidden="1">
      <c r="A94" s="25" t="s">
        <v>18</v>
      </c>
      <c r="B94" s="25"/>
      <c r="C94" s="122" t="s">
        <v>265</v>
      </c>
      <c r="D94" s="75" t="s">
        <v>33</v>
      </c>
      <c r="E94" s="75" t="s">
        <v>111</v>
      </c>
      <c r="F94" s="75" t="s">
        <v>279</v>
      </c>
      <c r="G94" s="75" t="s">
        <v>19</v>
      </c>
      <c r="H94" s="27">
        <v>0</v>
      </c>
      <c r="I94" s="54"/>
      <c r="J94" s="54"/>
    </row>
    <row r="95" spans="1:10" s="55" customFormat="1" ht="12.75" customHeight="1" hidden="1">
      <c r="A95" s="22" t="s">
        <v>110</v>
      </c>
      <c r="B95" s="25"/>
      <c r="C95" s="121" t="s">
        <v>155</v>
      </c>
      <c r="D95" s="73" t="s">
        <v>33</v>
      </c>
      <c r="E95" s="73" t="s">
        <v>111</v>
      </c>
      <c r="F95" s="73" t="s">
        <v>112</v>
      </c>
      <c r="G95" s="75"/>
      <c r="H95" s="24">
        <f>SUM(H96)</f>
        <v>0</v>
      </c>
      <c r="I95" s="54"/>
      <c r="J95" s="54"/>
    </row>
    <row r="96" spans="1:10" s="55" customFormat="1" ht="12.75" customHeight="1" hidden="1">
      <c r="A96" s="134" t="s">
        <v>113</v>
      </c>
      <c r="B96" s="25"/>
      <c r="C96" s="121" t="s">
        <v>155</v>
      </c>
      <c r="D96" s="73" t="s">
        <v>33</v>
      </c>
      <c r="E96" s="73" t="s">
        <v>111</v>
      </c>
      <c r="F96" s="73" t="s">
        <v>114</v>
      </c>
      <c r="G96" s="75"/>
      <c r="H96" s="24">
        <f>SUM(H97)</f>
        <v>0</v>
      </c>
      <c r="I96" s="54"/>
      <c r="J96" s="54"/>
    </row>
    <row r="97" spans="1:10" s="55" customFormat="1" ht="12.75" customHeight="1" hidden="1">
      <c r="A97" s="131" t="s">
        <v>115</v>
      </c>
      <c r="B97" s="25"/>
      <c r="C97" s="121" t="s">
        <v>155</v>
      </c>
      <c r="D97" s="73" t="s">
        <v>33</v>
      </c>
      <c r="E97" s="73" t="s">
        <v>111</v>
      </c>
      <c r="F97" s="73" t="s">
        <v>116</v>
      </c>
      <c r="G97" s="75"/>
      <c r="H97" s="24">
        <f>SUM(H98)</f>
        <v>0</v>
      </c>
      <c r="I97" s="54"/>
      <c r="J97" s="54"/>
    </row>
    <row r="98" spans="1:10" s="55" customFormat="1" ht="12.75" customHeight="1" hidden="1">
      <c r="A98" s="25" t="s">
        <v>18</v>
      </c>
      <c r="B98" s="25"/>
      <c r="C98" s="122" t="s">
        <v>155</v>
      </c>
      <c r="D98" s="75" t="s">
        <v>33</v>
      </c>
      <c r="E98" s="75" t="s">
        <v>111</v>
      </c>
      <c r="F98" s="75" t="s">
        <v>116</v>
      </c>
      <c r="G98" s="75" t="s">
        <v>19</v>
      </c>
      <c r="H98" s="27">
        <v>0</v>
      </c>
      <c r="I98" s="54"/>
      <c r="J98" s="54"/>
    </row>
    <row r="99" spans="1:10" s="55" customFormat="1" ht="17.25" customHeight="1">
      <c r="A99" s="135" t="s">
        <v>117</v>
      </c>
      <c r="B99" s="59"/>
      <c r="C99" s="120" t="s">
        <v>264</v>
      </c>
      <c r="D99" s="136" t="s">
        <v>33</v>
      </c>
      <c r="E99" s="136" t="s">
        <v>82</v>
      </c>
      <c r="F99" s="136"/>
      <c r="G99" s="137"/>
      <c r="H99" s="43">
        <f>H100+H104</f>
        <v>14754</v>
      </c>
      <c r="I99" s="54"/>
      <c r="J99" s="54"/>
    </row>
    <row r="100" spans="1:10" s="55" customFormat="1" ht="16.5" customHeight="1">
      <c r="A100" s="81" t="s">
        <v>118</v>
      </c>
      <c r="B100" s="25"/>
      <c r="C100" s="121" t="s">
        <v>264</v>
      </c>
      <c r="D100" s="78" t="s">
        <v>33</v>
      </c>
      <c r="E100" s="78" t="s">
        <v>82</v>
      </c>
      <c r="F100" s="78" t="s">
        <v>119</v>
      </c>
      <c r="G100" s="79"/>
      <c r="H100" s="47">
        <f>H101</f>
        <v>739</v>
      </c>
      <c r="I100" s="54"/>
      <c r="J100" s="54"/>
    </row>
    <row r="101" spans="1:10" s="55" customFormat="1" ht="12.75" customHeight="1">
      <c r="A101" s="81" t="s">
        <v>120</v>
      </c>
      <c r="B101" s="25"/>
      <c r="C101" s="121" t="s">
        <v>264</v>
      </c>
      <c r="D101" s="78" t="s">
        <v>33</v>
      </c>
      <c r="E101" s="78" t="s">
        <v>82</v>
      </c>
      <c r="F101" s="78" t="s">
        <v>121</v>
      </c>
      <c r="G101" s="79"/>
      <c r="H101" s="47">
        <f>H102</f>
        <v>739</v>
      </c>
      <c r="I101" s="54"/>
      <c r="J101" s="54"/>
    </row>
    <row r="102" spans="1:10" s="55" customFormat="1" ht="21.75" customHeight="1">
      <c r="A102" s="81" t="s">
        <v>122</v>
      </c>
      <c r="B102" s="25"/>
      <c r="C102" s="121" t="s">
        <v>264</v>
      </c>
      <c r="D102" s="78" t="s">
        <v>33</v>
      </c>
      <c r="E102" s="78" t="s">
        <v>82</v>
      </c>
      <c r="F102" s="78" t="s">
        <v>123</v>
      </c>
      <c r="G102" s="79"/>
      <c r="H102" s="47">
        <v>739</v>
      </c>
      <c r="I102" s="54"/>
      <c r="J102" s="54"/>
    </row>
    <row r="103" spans="1:10" s="55" customFormat="1" ht="24.75" customHeight="1">
      <c r="A103" s="25" t="s">
        <v>124</v>
      </c>
      <c r="B103" s="25"/>
      <c r="C103" s="121" t="s">
        <v>264</v>
      </c>
      <c r="D103" s="78" t="s">
        <v>33</v>
      </c>
      <c r="E103" s="78" t="s">
        <v>82</v>
      </c>
      <c r="F103" s="78" t="s">
        <v>123</v>
      </c>
      <c r="G103" s="79" t="s">
        <v>125</v>
      </c>
      <c r="H103" s="47">
        <v>739</v>
      </c>
      <c r="I103" s="54"/>
      <c r="J103" s="54"/>
    </row>
    <row r="104" spans="1:10" s="55" customFormat="1" ht="12.75" customHeight="1">
      <c r="A104" s="81" t="s">
        <v>126</v>
      </c>
      <c r="B104" s="25"/>
      <c r="C104" s="121" t="s">
        <v>264</v>
      </c>
      <c r="D104" s="78" t="s">
        <v>33</v>
      </c>
      <c r="E104" s="78" t="s">
        <v>82</v>
      </c>
      <c r="F104" s="78" t="s">
        <v>127</v>
      </c>
      <c r="G104" s="79"/>
      <c r="H104" s="47">
        <f>H105</f>
        <v>14015</v>
      </c>
      <c r="I104" s="54"/>
      <c r="J104" s="54"/>
    </row>
    <row r="105" spans="1:10" s="55" customFormat="1" ht="28.5" customHeight="1">
      <c r="A105" s="81" t="s">
        <v>128</v>
      </c>
      <c r="B105" s="25"/>
      <c r="C105" s="121" t="s">
        <v>264</v>
      </c>
      <c r="D105" s="78" t="s">
        <v>33</v>
      </c>
      <c r="E105" s="78" t="s">
        <v>82</v>
      </c>
      <c r="F105" s="78" t="s">
        <v>129</v>
      </c>
      <c r="G105" s="79"/>
      <c r="H105" s="47">
        <f>H108+H106</f>
        <v>14015</v>
      </c>
      <c r="I105" s="54"/>
      <c r="J105" s="54"/>
    </row>
    <row r="106" spans="1:10" s="55" customFormat="1" ht="61.5" customHeight="1">
      <c r="A106" s="81" t="s">
        <v>130</v>
      </c>
      <c r="B106" s="25"/>
      <c r="C106" s="121" t="s">
        <v>264</v>
      </c>
      <c r="D106" s="78" t="s">
        <v>33</v>
      </c>
      <c r="E106" s="78" t="s">
        <v>82</v>
      </c>
      <c r="F106" s="78" t="s">
        <v>131</v>
      </c>
      <c r="G106" s="79"/>
      <c r="H106" s="47">
        <v>3003</v>
      </c>
      <c r="I106" s="54"/>
      <c r="J106" s="54"/>
    </row>
    <row r="107" spans="1:10" s="55" customFormat="1" ht="28.5" customHeight="1">
      <c r="A107" s="25" t="s">
        <v>124</v>
      </c>
      <c r="B107" s="25"/>
      <c r="C107" s="121" t="s">
        <v>264</v>
      </c>
      <c r="D107" s="78" t="s">
        <v>33</v>
      </c>
      <c r="E107" s="78" t="s">
        <v>82</v>
      </c>
      <c r="F107" s="78" t="s">
        <v>131</v>
      </c>
      <c r="G107" s="79" t="s">
        <v>125</v>
      </c>
      <c r="H107" s="47">
        <v>3003</v>
      </c>
      <c r="I107" s="54"/>
      <c r="J107" s="54"/>
    </row>
    <row r="108" spans="1:10" s="55" customFormat="1" ht="75.75" customHeight="1">
      <c r="A108" s="81" t="s">
        <v>132</v>
      </c>
      <c r="B108" s="25"/>
      <c r="C108" s="121" t="s">
        <v>264</v>
      </c>
      <c r="D108" s="78" t="s">
        <v>33</v>
      </c>
      <c r="E108" s="78" t="s">
        <v>82</v>
      </c>
      <c r="F108" s="78" t="s">
        <v>133</v>
      </c>
      <c r="G108" s="79"/>
      <c r="H108" s="47">
        <v>11012</v>
      </c>
      <c r="I108" s="54"/>
      <c r="J108" s="54"/>
    </row>
    <row r="109" spans="1:10" s="55" customFormat="1" ht="25.5" customHeight="1">
      <c r="A109" s="25" t="s">
        <v>124</v>
      </c>
      <c r="B109" s="25"/>
      <c r="C109" s="121" t="s">
        <v>264</v>
      </c>
      <c r="D109" s="78" t="s">
        <v>33</v>
      </c>
      <c r="E109" s="78" t="s">
        <v>82</v>
      </c>
      <c r="F109" s="78" t="s">
        <v>134</v>
      </c>
      <c r="G109" s="79" t="s">
        <v>125</v>
      </c>
      <c r="H109" s="47">
        <v>11012</v>
      </c>
      <c r="I109" s="54"/>
      <c r="J109" s="54"/>
    </row>
    <row r="110" spans="1:10" s="55" customFormat="1" ht="12.75" customHeight="1">
      <c r="A110" s="138" t="s">
        <v>135</v>
      </c>
      <c r="B110" s="25"/>
      <c r="C110" s="129" t="s">
        <v>264</v>
      </c>
      <c r="D110" s="19" t="s">
        <v>33</v>
      </c>
      <c r="E110" s="19" t="s">
        <v>111</v>
      </c>
      <c r="F110" s="19"/>
      <c r="G110" s="19"/>
      <c r="H110" s="20">
        <f>H115+H111</f>
        <v>766</v>
      </c>
      <c r="I110" s="54"/>
      <c r="J110" s="54"/>
    </row>
    <row r="111" spans="1:10" s="55" customFormat="1" ht="27" customHeight="1">
      <c r="A111" s="22" t="s">
        <v>136</v>
      </c>
      <c r="B111" s="25"/>
      <c r="C111" s="121" t="s">
        <v>264</v>
      </c>
      <c r="D111" s="83" t="s">
        <v>33</v>
      </c>
      <c r="E111" s="83" t="s">
        <v>111</v>
      </c>
      <c r="F111" s="38" t="s">
        <v>137</v>
      </c>
      <c r="G111" s="79"/>
      <c r="H111" s="84">
        <v>750</v>
      </c>
      <c r="I111" s="54"/>
      <c r="J111" s="54"/>
    </row>
    <row r="112" spans="1:10" s="55" customFormat="1" ht="24.75" customHeight="1">
      <c r="A112" s="22" t="s">
        <v>138</v>
      </c>
      <c r="B112" s="25"/>
      <c r="C112" s="121" t="s">
        <v>264</v>
      </c>
      <c r="D112" s="83" t="s">
        <v>33</v>
      </c>
      <c r="E112" s="83" t="s">
        <v>111</v>
      </c>
      <c r="F112" s="38" t="s">
        <v>139</v>
      </c>
      <c r="G112" s="79"/>
      <c r="H112" s="84">
        <v>750</v>
      </c>
      <c r="I112" s="54"/>
      <c r="J112" s="54"/>
    </row>
    <row r="113" spans="1:10" s="55" customFormat="1" ht="25.5" customHeight="1">
      <c r="A113" s="22" t="s">
        <v>138</v>
      </c>
      <c r="B113" s="25"/>
      <c r="C113" s="121" t="s">
        <v>264</v>
      </c>
      <c r="D113" s="83" t="s">
        <v>33</v>
      </c>
      <c r="E113" s="83" t="s">
        <v>111</v>
      </c>
      <c r="F113" s="38" t="s">
        <v>140</v>
      </c>
      <c r="G113" s="79"/>
      <c r="H113" s="84">
        <v>750</v>
      </c>
      <c r="I113" s="54"/>
      <c r="J113" s="54"/>
    </row>
    <row r="114" spans="1:10" s="55" customFormat="1" ht="12.75" customHeight="1">
      <c r="A114" s="25" t="s">
        <v>18</v>
      </c>
      <c r="B114" s="25"/>
      <c r="C114" s="121" t="s">
        <v>264</v>
      </c>
      <c r="D114" s="83" t="s">
        <v>33</v>
      </c>
      <c r="E114" s="83" t="s">
        <v>111</v>
      </c>
      <c r="F114" s="75" t="s">
        <v>140</v>
      </c>
      <c r="G114" s="79" t="s">
        <v>19</v>
      </c>
      <c r="H114" s="84">
        <v>750</v>
      </c>
      <c r="I114" s="54"/>
      <c r="J114" s="54"/>
    </row>
    <row r="115" spans="1:10" s="55" customFormat="1" ht="17.25" customHeight="1">
      <c r="A115" s="22" t="s">
        <v>24</v>
      </c>
      <c r="B115" s="25"/>
      <c r="C115" s="121" t="s">
        <v>264</v>
      </c>
      <c r="D115" s="78" t="s">
        <v>33</v>
      </c>
      <c r="E115" s="78" t="s">
        <v>111</v>
      </c>
      <c r="F115" s="78" t="s">
        <v>25</v>
      </c>
      <c r="G115" s="75"/>
      <c r="H115" s="24">
        <f>SUM(H116)</f>
        <v>16</v>
      </c>
      <c r="I115" s="54"/>
      <c r="J115" s="54"/>
    </row>
    <row r="116" spans="1:10" s="55" customFormat="1" ht="66.75" customHeight="1">
      <c r="A116" s="22" t="s">
        <v>26</v>
      </c>
      <c r="B116" s="25"/>
      <c r="C116" s="121" t="s">
        <v>264</v>
      </c>
      <c r="D116" s="78" t="s">
        <v>33</v>
      </c>
      <c r="E116" s="78" t="s">
        <v>111</v>
      </c>
      <c r="F116" s="78" t="s">
        <v>27</v>
      </c>
      <c r="G116" s="75"/>
      <c r="H116" s="24">
        <f>SUM(H117)</f>
        <v>16</v>
      </c>
      <c r="I116" s="54"/>
      <c r="J116" s="54"/>
    </row>
    <row r="117" spans="1:10" s="55" customFormat="1" ht="169.5" customHeight="1">
      <c r="A117" s="21" t="s">
        <v>141</v>
      </c>
      <c r="B117" s="25"/>
      <c r="C117" s="121" t="s">
        <v>264</v>
      </c>
      <c r="D117" s="78" t="s">
        <v>33</v>
      </c>
      <c r="E117" s="78" t="s">
        <v>111</v>
      </c>
      <c r="F117" s="78" t="s">
        <v>142</v>
      </c>
      <c r="G117" s="75"/>
      <c r="H117" s="24">
        <f>SUM(H118)</f>
        <v>16</v>
      </c>
      <c r="I117" s="54"/>
      <c r="J117" s="54"/>
    </row>
    <row r="118" spans="1:10" s="55" customFormat="1" ht="16.5" customHeight="1">
      <c r="A118" s="25" t="s">
        <v>46</v>
      </c>
      <c r="B118" s="25"/>
      <c r="C118" s="122" t="s">
        <v>264</v>
      </c>
      <c r="D118" s="79" t="s">
        <v>33</v>
      </c>
      <c r="E118" s="79" t="s">
        <v>111</v>
      </c>
      <c r="F118" s="79" t="s">
        <v>142</v>
      </c>
      <c r="G118" s="26" t="s">
        <v>31</v>
      </c>
      <c r="H118" s="27">
        <v>16</v>
      </c>
      <c r="I118" s="54"/>
      <c r="J118" s="54"/>
    </row>
    <row r="119" spans="1:10" s="55" customFormat="1" ht="12.75">
      <c r="A119" s="25"/>
      <c r="B119" s="25"/>
      <c r="C119" s="123"/>
      <c r="D119" s="75"/>
      <c r="E119" s="75"/>
      <c r="F119" s="75"/>
      <c r="G119" s="75"/>
      <c r="H119" s="27"/>
      <c r="I119" s="54"/>
      <c r="J119" s="54"/>
    </row>
    <row r="120" spans="1:8" s="85" customFormat="1" ht="12.75">
      <c r="A120" s="66" t="s">
        <v>143</v>
      </c>
      <c r="B120" s="66"/>
      <c r="C120" s="10" t="s">
        <v>264</v>
      </c>
      <c r="D120" s="14" t="s">
        <v>144</v>
      </c>
      <c r="E120" s="14"/>
      <c r="F120" s="14"/>
      <c r="G120" s="14"/>
      <c r="H120" s="15">
        <f>SUM(H128,H133,H121)</f>
        <v>15733</v>
      </c>
    </row>
    <row r="121" spans="1:8" s="85" customFormat="1" ht="12.75">
      <c r="A121" s="67" t="s">
        <v>145</v>
      </c>
      <c r="B121" s="66"/>
      <c r="C121" s="129" t="s">
        <v>264</v>
      </c>
      <c r="D121" s="19" t="s">
        <v>144</v>
      </c>
      <c r="E121" s="19" t="s">
        <v>11</v>
      </c>
      <c r="F121" s="19"/>
      <c r="G121" s="19"/>
      <c r="H121" s="20">
        <f>SUM(H122)</f>
        <v>7452</v>
      </c>
    </row>
    <row r="122" spans="1:8" s="85" customFormat="1" ht="12.75">
      <c r="A122" s="90" t="s">
        <v>146</v>
      </c>
      <c r="B122" s="87"/>
      <c r="C122" s="123" t="s">
        <v>264</v>
      </c>
      <c r="D122" s="23" t="s">
        <v>144</v>
      </c>
      <c r="E122" s="23" t="s">
        <v>11</v>
      </c>
      <c r="F122" s="23" t="s">
        <v>147</v>
      </c>
      <c r="G122" s="23"/>
      <c r="H122" s="24">
        <f>H125+H123</f>
        <v>7452</v>
      </c>
    </row>
    <row r="123" spans="1:8" s="85" customFormat="1" ht="34.5">
      <c r="A123" s="88" t="s">
        <v>148</v>
      </c>
      <c r="B123" s="139"/>
      <c r="C123" s="127" t="s">
        <v>264</v>
      </c>
      <c r="D123" s="23" t="s">
        <v>144</v>
      </c>
      <c r="E123" s="23" t="s">
        <v>11</v>
      </c>
      <c r="F123" s="23" t="s">
        <v>149</v>
      </c>
      <c r="G123" s="23"/>
      <c r="H123" s="24">
        <v>7302</v>
      </c>
    </row>
    <row r="124" spans="1:8" s="85" customFormat="1" ht="23.25">
      <c r="A124" s="25" t="s">
        <v>78</v>
      </c>
      <c r="B124" s="89"/>
      <c r="C124" s="122" t="s">
        <v>264</v>
      </c>
      <c r="D124" s="26" t="s">
        <v>144</v>
      </c>
      <c r="E124" s="26" t="s">
        <v>11</v>
      </c>
      <c r="F124" s="26" t="s">
        <v>149</v>
      </c>
      <c r="G124" s="26" t="s">
        <v>79</v>
      </c>
      <c r="H124" s="27">
        <v>7302</v>
      </c>
    </row>
    <row r="125" spans="1:8" s="85" customFormat="1" ht="12.75">
      <c r="A125" s="90" t="s">
        <v>150</v>
      </c>
      <c r="B125" s="87"/>
      <c r="C125" s="123" t="s">
        <v>264</v>
      </c>
      <c r="D125" s="23" t="s">
        <v>144</v>
      </c>
      <c r="E125" s="23" t="s">
        <v>11</v>
      </c>
      <c r="F125" s="23" t="s">
        <v>151</v>
      </c>
      <c r="G125" s="23"/>
      <c r="H125" s="24">
        <f>H126</f>
        <v>150</v>
      </c>
    </row>
    <row r="126" spans="1:12" s="85" customFormat="1" ht="26.25" customHeight="1">
      <c r="A126" s="21" t="s">
        <v>152</v>
      </c>
      <c r="B126" s="87"/>
      <c r="C126" s="121" t="s">
        <v>264</v>
      </c>
      <c r="D126" s="23" t="s">
        <v>144</v>
      </c>
      <c r="E126" s="23" t="s">
        <v>11</v>
      </c>
      <c r="F126" s="23" t="s">
        <v>153</v>
      </c>
      <c r="G126" s="23"/>
      <c r="H126" s="24">
        <f>SUM(H127)</f>
        <v>150</v>
      </c>
      <c r="K126" s="140"/>
      <c r="L126" s="140"/>
    </row>
    <row r="127" spans="1:8" s="85" customFormat="1" ht="15.75" customHeight="1">
      <c r="A127" s="91" t="s">
        <v>154</v>
      </c>
      <c r="B127" s="89"/>
      <c r="C127" s="141" t="s">
        <v>264</v>
      </c>
      <c r="D127" s="26" t="s">
        <v>144</v>
      </c>
      <c r="E127" s="26" t="s">
        <v>11</v>
      </c>
      <c r="F127" s="26" t="s">
        <v>153</v>
      </c>
      <c r="G127" s="26" t="s">
        <v>155</v>
      </c>
      <c r="H127" s="27">
        <v>150</v>
      </c>
    </row>
    <row r="128" spans="1:8" s="85" customFormat="1" ht="12.75" customHeight="1" hidden="1">
      <c r="A128" s="67" t="s">
        <v>281</v>
      </c>
      <c r="B128" s="66"/>
      <c r="C128" s="123" t="s">
        <v>269</v>
      </c>
      <c r="D128" s="19" t="s">
        <v>144</v>
      </c>
      <c r="E128" s="19" t="s">
        <v>13</v>
      </c>
      <c r="F128" s="14"/>
      <c r="G128" s="14"/>
      <c r="H128" s="20">
        <f>SUM(H129)</f>
        <v>0</v>
      </c>
    </row>
    <row r="129" spans="1:8" s="85" customFormat="1" ht="12.75" customHeight="1" hidden="1">
      <c r="A129" s="22" t="s">
        <v>282</v>
      </c>
      <c r="B129" s="66"/>
      <c r="C129" s="66"/>
      <c r="D129" s="23" t="s">
        <v>144</v>
      </c>
      <c r="E129" s="23" t="s">
        <v>13</v>
      </c>
      <c r="F129" s="23" t="s">
        <v>283</v>
      </c>
      <c r="G129" s="14"/>
      <c r="H129" s="24">
        <f>SUM(H130,H131)</f>
        <v>0</v>
      </c>
    </row>
    <row r="130" spans="1:8" s="85" customFormat="1" ht="12.75" customHeight="1" hidden="1">
      <c r="A130" s="22" t="s">
        <v>284</v>
      </c>
      <c r="B130" s="66"/>
      <c r="C130" s="66"/>
      <c r="D130" s="23" t="s">
        <v>144</v>
      </c>
      <c r="E130" s="23" t="s">
        <v>13</v>
      </c>
      <c r="F130" s="23" t="s">
        <v>285</v>
      </c>
      <c r="G130" s="23"/>
      <c r="H130" s="24">
        <f>H132</f>
        <v>0</v>
      </c>
    </row>
    <row r="131" spans="1:8" s="85" customFormat="1" ht="12.75" customHeight="1" hidden="1">
      <c r="A131" s="22" t="s">
        <v>286</v>
      </c>
      <c r="B131" s="66"/>
      <c r="C131" s="66"/>
      <c r="D131" s="23" t="s">
        <v>144</v>
      </c>
      <c r="E131" s="23" t="s">
        <v>13</v>
      </c>
      <c r="F131" s="23" t="s">
        <v>287</v>
      </c>
      <c r="G131" s="26"/>
      <c r="H131" s="24">
        <f>H132</f>
        <v>0</v>
      </c>
    </row>
    <row r="132" spans="1:8" s="85" customFormat="1" ht="12.75" customHeight="1" hidden="1">
      <c r="A132" s="25" t="s">
        <v>288</v>
      </c>
      <c r="B132" s="142"/>
      <c r="C132" s="142"/>
      <c r="D132" s="26" t="s">
        <v>144</v>
      </c>
      <c r="E132" s="26" t="s">
        <v>13</v>
      </c>
      <c r="F132" s="26" t="s">
        <v>287</v>
      </c>
      <c r="G132" s="26" t="s">
        <v>289</v>
      </c>
      <c r="H132" s="27"/>
    </row>
    <row r="133" spans="1:8" s="55" customFormat="1" ht="12.75">
      <c r="A133" s="18" t="s">
        <v>156</v>
      </c>
      <c r="B133" s="18"/>
      <c r="C133" s="123" t="s">
        <v>264</v>
      </c>
      <c r="D133" s="19" t="s">
        <v>144</v>
      </c>
      <c r="E133" s="19" t="s">
        <v>21</v>
      </c>
      <c r="F133" s="19"/>
      <c r="G133" s="19"/>
      <c r="H133" s="20">
        <f>SUM(H134,H147)</f>
        <v>8281</v>
      </c>
    </row>
    <row r="134" spans="1:8" s="55" customFormat="1" ht="12.75">
      <c r="A134" s="22" t="s">
        <v>156</v>
      </c>
      <c r="B134" s="22"/>
      <c r="C134" s="123" t="s">
        <v>264</v>
      </c>
      <c r="D134" s="23" t="s">
        <v>144</v>
      </c>
      <c r="E134" s="23" t="s">
        <v>21</v>
      </c>
      <c r="F134" s="23" t="s">
        <v>157</v>
      </c>
      <c r="G134" s="23"/>
      <c r="H134" s="24">
        <f>SUM(H135,H137,H139,H141,H143,H145)</f>
        <v>6878</v>
      </c>
    </row>
    <row r="135" spans="1:8" s="55" customFormat="1" ht="12.75">
      <c r="A135" s="22" t="s">
        <v>158</v>
      </c>
      <c r="B135" s="22"/>
      <c r="C135" s="123" t="s">
        <v>264</v>
      </c>
      <c r="D135" s="23" t="s">
        <v>144</v>
      </c>
      <c r="E135" s="23" t="s">
        <v>21</v>
      </c>
      <c r="F135" s="23" t="s">
        <v>159</v>
      </c>
      <c r="G135" s="23"/>
      <c r="H135" s="24">
        <f>SUM(H136)</f>
        <v>3310</v>
      </c>
    </row>
    <row r="136" spans="1:8" s="55" customFormat="1" ht="12.75">
      <c r="A136" s="25" t="s">
        <v>18</v>
      </c>
      <c r="B136" s="92"/>
      <c r="C136" s="122" t="s">
        <v>264</v>
      </c>
      <c r="D136" s="26" t="s">
        <v>144</v>
      </c>
      <c r="E136" s="26" t="s">
        <v>21</v>
      </c>
      <c r="F136" s="26" t="s">
        <v>160</v>
      </c>
      <c r="G136" s="26" t="s">
        <v>19</v>
      </c>
      <c r="H136" s="27">
        <v>3310</v>
      </c>
    </row>
    <row r="137" spans="1:8" s="55" customFormat="1" ht="12.75">
      <c r="A137" s="22" t="s">
        <v>161</v>
      </c>
      <c r="B137" s="22"/>
      <c r="C137" s="121" t="s">
        <v>264</v>
      </c>
      <c r="D137" s="23" t="s">
        <v>144</v>
      </c>
      <c r="E137" s="23" t="s">
        <v>21</v>
      </c>
      <c r="F137" s="23" t="s">
        <v>162</v>
      </c>
      <c r="G137" s="23"/>
      <c r="H137" s="24">
        <f>SUM(H138)</f>
        <v>1261</v>
      </c>
    </row>
    <row r="138" spans="1:8" s="55" customFormat="1" ht="12.75">
      <c r="A138" s="25" t="s">
        <v>18</v>
      </c>
      <c r="B138" s="92"/>
      <c r="C138" s="122" t="s">
        <v>264</v>
      </c>
      <c r="D138" s="26" t="s">
        <v>144</v>
      </c>
      <c r="E138" s="26" t="s">
        <v>21</v>
      </c>
      <c r="F138" s="26" t="s">
        <v>163</v>
      </c>
      <c r="G138" s="26" t="s">
        <v>19</v>
      </c>
      <c r="H138" s="27">
        <v>1261</v>
      </c>
    </row>
    <row r="139" spans="1:8" s="55" customFormat="1" ht="12.75">
      <c r="A139" s="22" t="s">
        <v>164</v>
      </c>
      <c r="B139" s="22"/>
      <c r="C139" s="121" t="s">
        <v>264</v>
      </c>
      <c r="D139" s="23" t="s">
        <v>144</v>
      </c>
      <c r="E139" s="23" t="s">
        <v>21</v>
      </c>
      <c r="F139" s="23" t="s">
        <v>165</v>
      </c>
      <c r="G139" s="23"/>
      <c r="H139" s="24">
        <f>SUM(H140)</f>
        <v>200</v>
      </c>
    </row>
    <row r="140" spans="1:8" s="55" customFormat="1" ht="12.75">
      <c r="A140" s="25" t="s">
        <v>18</v>
      </c>
      <c r="B140" s="92"/>
      <c r="C140" s="122" t="s">
        <v>264</v>
      </c>
      <c r="D140" s="26" t="s">
        <v>144</v>
      </c>
      <c r="E140" s="26" t="s">
        <v>21</v>
      </c>
      <c r="F140" s="26" t="s">
        <v>166</v>
      </c>
      <c r="G140" s="26" t="s">
        <v>19</v>
      </c>
      <c r="H140" s="27">
        <v>200</v>
      </c>
    </row>
    <row r="141" spans="1:8" s="55" customFormat="1" ht="12.75">
      <c r="A141" s="22" t="s">
        <v>167</v>
      </c>
      <c r="B141" s="22"/>
      <c r="C141" s="121" t="s">
        <v>264</v>
      </c>
      <c r="D141" s="23" t="s">
        <v>144</v>
      </c>
      <c r="E141" s="23" t="s">
        <v>21</v>
      </c>
      <c r="F141" s="23" t="s">
        <v>168</v>
      </c>
      <c r="G141" s="23"/>
      <c r="H141" s="24">
        <f>SUM(H142)</f>
        <v>807</v>
      </c>
    </row>
    <row r="142" spans="1:8" s="55" customFormat="1" ht="12.75">
      <c r="A142" s="25" t="s">
        <v>18</v>
      </c>
      <c r="B142" s="92"/>
      <c r="C142" s="122" t="s">
        <v>264</v>
      </c>
      <c r="D142" s="26" t="s">
        <v>144</v>
      </c>
      <c r="E142" s="26" t="s">
        <v>21</v>
      </c>
      <c r="F142" s="26" t="s">
        <v>169</v>
      </c>
      <c r="G142" s="26" t="s">
        <v>19</v>
      </c>
      <c r="H142" s="27">
        <v>807</v>
      </c>
    </row>
    <row r="143" spans="1:8" s="55" customFormat="1" ht="23.25">
      <c r="A143" s="22" t="s">
        <v>170</v>
      </c>
      <c r="B143" s="22"/>
      <c r="C143" s="121" t="s">
        <v>264</v>
      </c>
      <c r="D143" s="23" t="s">
        <v>144</v>
      </c>
      <c r="E143" s="23" t="s">
        <v>21</v>
      </c>
      <c r="F143" s="23" t="s">
        <v>171</v>
      </c>
      <c r="G143" s="23"/>
      <c r="H143" s="24">
        <f>SUM(H144)</f>
        <v>1300</v>
      </c>
    </row>
    <row r="144" spans="1:8" s="55" customFormat="1" ht="21.75" customHeight="1">
      <c r="A144" s="25" t="s">
        <v>18</v>
      </c>
      <c r="B144" s="92"/>
      <c r="C144" s="122" t="s">
        <v>264</v>
      </c>
      <c r="D144" s="26" t="s">
        <v>144</v>
      </c>
      <c r="E144" s="26" t="s">
        <v>21</v>
      </c>
      <c r="F144" s="26" t="s">
        <v>172</v>
      </c>
      <c r="G144" s="26" t="s">
        <v>19</v>
      </c>
      <c r="H144" s="27">
        <v>1300</v>
      </c>
    </row>
    <row r="145" spans="1:8" s="55" customFormat="1" ht="12.75" customHeight="1" hidden="1">
      <c r="A145" s="21" t="s">
        <v>290</v>
      </c>
      <c r="B145" s="22"/>
      <c r="C145" s="121" t="s">
        <v>265</v>
      </c>
      <c r="D145" s="23" t="s">
        <v>144</v>
      </c>
      <c r="E145" s="23" t="s">
        <v>21</v>
      </c>
      <c r="F145" s="23" t="s">
        <v>291</v>
      </c>
      <c r="G145" s="23"/>
      <c r="H145" s="24">
        <f>SUM(H146)</f>
        <v>0</v>
      </c>
    </row>
    <row r="146" spans="1:8" s="55" customFormat="1" ht="12.75" customHeight="1" hidden="1">
      <c r="A146" s="25" t="s">
        <v>18</v>
      </c>
      <c r="B146" s="92"/>
      <c r="C146" s="122" t="s">
        <v>265</v>
      </c>
      <c r="D146" s="26" t="s">
        <v>144</v>
      </c>
      <c r="E146" s="26" t="s">
        <v>21</v>
      </c>
      <c r="F146" s="26" t="s">
        <v>292</v>
      </c>
      <c r="G146" s="26" t="s">
        <v>19</v>
      </c>
      <c r="H146" s="27">
        <v>0</v>
      </c>
    </row>
    <row r="147" spans="1:10" s="55" customFormat="1" ht="18.75" customHeight="1">
      <c r="A147" s="93" t="s">
        <v>173</v>
      </c>
      <c r="B147" s="93"/>
      <c r="C147" s="123" t="s">
        <v>264</v>
      </c>
      <c r="D147" s="94" t="s">
        <v>144</v>
      </c>
      <c r="E147" s="94" t="s">
        <v>21</v>
      </c>
      <c r="F147" s="94" t="s">
        <v>174</v>
      </c>
      <c r="G147" s="94"/>
      <c r="H147" s="95">
        <f>SUM(H148)</f>
        <v>1403</v>
      </c>
      <c r="I147" s="54"/>
      <c r="J147" s="54"/>
    </row>
    <row r="148" spans="1:10" s="55" customFormat="1" ht="57.75" customHeight="1">
      <c r="A148" s="96" t="s">
        <v>175</v>
      </c>
      <c r="B148" s="93"/>
      <c r="C148" s="121" t="s">
        <v>264</v>
      </c>
      <c r="D148" s="94" t="s">
        <v>144</v>
      </c>
      <c r="E148" s="94" t="s">
        <v>21</v>
      </c>
      <c r="F148" s="94" t="s">
        <v>176</v>
      </c>
      <c r="G148" s="94"/>
      <c r="H148" s="95">
        <f>SUM(H149,H151,H153,H155)</f>
        <v>1403</v>
      </c>
      <c r="I148" s="54"/>
      <c r="J148" s="54"/>
    </row>
    <row r="149" spans="1:10" s="55" customFormat="1" ht="21" customHeight="1">
      <c r="A149" s="97" t="s">
        <v>293</v>
      </c>
      <c r="B149" s="97"/>
      <c r="C149" s="123" t="s">
        <v>264</v>
      </c>
      <c r="D149" s="94" t="s">
        <v>144</v>
      </c>
      <c r="E149" s="94" t="s">
        <v>21</v>
      </c>
      <c r="F149" s="94" t="s">
        <v>178</v>
      </c>
      <c r="G149" s="94"/>
      <c r="H149" s="95">
        <f>SUM(H150)</f>
        <v>465</v>
      </c>
      <c r="I149" s="54"/>
      <c r="J149" s="54"/>
    </row>
    <row r="150" spans="1:10" s="55" customFormat="1" ht="20.25" customHeight="1">
      <c r="A150" s="98" t="s">
        <v>18</v>
      </c>
      <c r="B150" s="98"/>
      <c r="C150" s="123" t="s">
        <v>264</v>
      </c>
      <c r="D150" s="99" t="s">
        <v>144</v>
      </c>
      <c r="E150" s="99" t="s">
        <v>21</v>
      </c>
      <c r="F150" s="99" t="s">
        <v>178</v>
      </c>
      <c r="G150" s="99" t="s">
        <v>19</v>
      </c>
      <c r="H150" s="100">
        <v>465</v>
      </c>
      <c r="I150" s="54"/>
      <c r="J150" s="54"/>
    </row>
    <row r="151" spans="1:10" s="55" customFormat="1" ht="30.75" customHeight="1">
      <c r="A151" s="97" t="s">
        <v>179</v>
      </c>
      <c r="B151" s="97"/>
      <c r="C151" s="123" t="s">
        <v>264</v>
      </c>
      <c r="D151" s="94" t="s">
        <v>144</v>
      </c>
      <c r="E151" s="94" t="s">
        <v>21</v>
      </c>
      <c r="F151" s="94" t="s">
        <v>180</v>
      </c>
      <c r="G151" s="94"/>
      <c r="H151" s="95">
        <f>SUM(H152)</f>
        <v>153</v>
      </c>
      <c r="I151" s="54"/>
      <c r="J151" s="54"/>
    </row>
    <row r="152" spans="1:10" s="55" customFormat="1" ht="17.25" customHeight="1">
      <c r="A152" s="98" t="s">
        <v>18</v>
      </c>
      <c r="B152" s="98"/>
      <c r="C152" s="123" t="s">
        <v>264</v>
      </c>
      <c r="D152" s="99" t="s">
        <v>144</v>
      </c>
      <c r="E152" s="99" t="s">
        <v>21</v>
      </c>
      <c r="F152" s="99" t="s">
        <v>180</v>
      </c>
      <c r="G152" s="99" t="s">
        <v>19</v>
      </c>
      <c r="H152" s="100">
        <v>153</v>
      </c>
      <c r="I152" s="54"/>
      <c r="J152" s="54"/>
    </row>
    <row r="153" spans="1:10" s="55" customFormat="1" ht="12.75" customHeight="1" hidden="1">
      <c r="A153" s="97" t="s">
        <v>294</v>
      </c>
      <c r="B153" s="97"/>
      <c r="C153" s="123" t="s">
        <v>295</v>
      </c>
      <c r="D153" s="94" t="s">
        <v>144</v>
      </c>
      <c r="E153" s="94" t="s">
        <v>21</v>
      </c>
      <c r="F153" s="94" t="s">
        <v>296</v>
      </c>
      <c r="G153" s="94"/>
      <c r="H153" s="95">
        <f>SUM(H154)</f>
        <v>0</v>
      </c>
      <c r="I153" s="54"/>
      <c r="J153" s="54"/>
    </row>
    <row r="154" spans="1:10" s="55" customFormat="1" ht="12.75" customHeight="1" hidden="1">
      <c r="A154" s="98" t="s">
        <v>18</v>
      </c>
      <c r="B154" s="98"/>
      <c r="C154" s="123" t="s">
        <v>297</v>
      </c>
      <c r="D154" s="99" t="s">
        <v>144</v>
      </c>
      <c r="E154" s="99" t="s">
        <v>21</v>
      </c>
      <c r="F154" s="99" t="s">
        <v>296</v>
      </c>
      <c r="G154" s="99" t="s">
        <v>19</v>
      </c>
      <c r="H154" s="100">
        <v>0</v>
      </c>
      <c r="I154" s="54"/>
      <c r="J154" s="54"/>
    </row>
    <row r="155" spans="1:10" s="55" customFormat="1" ht="35.25" customHeight="1">
      <c r="A155" s="97" t="s">
        <v>181</v>
      </c>
      <c r="B155" s="97"/>
      <c r="C155" s="123" t="s">
        <v>264</v>
      </c>
      <c r="D155" s="94" t="s">
        <v>144</v>
      </c>
      <c r="E155" s="94" t="s">
        <v>21</v>
      </c>
      <c r="F155" s="94" t="s">
        <v>182</v>
      </c>
      <c r="G155" s="94"/>
      <c r="H155" s="95">
        <f>SUM(H156)</f>
        <v>785</v>
      </c>
      <c r="I155" s="54"/>
      <c r="J155" s="54"/>
    </row>
    <row r="156" spans="1:10" s="55" customFormat="1" ht="16.5" customHeight="1">
      <c r="A156" s="98" t="s">
        <v>18</v>
      </c>
      <c r="B156" s="98"/>
      <c r="C156" s="141" t="s">
        <v>264</v>
      </c>
      <c r="D156" s="99" t="s">
        <v>144</v>
      </c>
      <c r="E156" s="99" t="s">
        <v>21</v>
      </c>
      <c r="F156" s="99" t="s">
        <v>182</v>
      </c>
      <c r="G156" s="99" t="s">
        <v>19</v>
      </c>
      <c r="H156" s="100">
        <v>785</v>
      </c>
      <c r="I156" s="54"/>
      <c r="J156" s="54"/>
    </row>
    <row r="157" spans="1:10" s="55" customFormat="1" ht="12.75">
      <c r="A157" s="70"/>
      <c r="B157" s="70"/>
      <c r="C157" s="123"/>
      <c r="D157" s="26"/>
      <c r="E157" s="26"/>
      <c r="F157" s="26"/>
      <c r="G157" s="26"/>
      <c r="H157" s="27"/>
      <c r="I157" s="54"/>
      <c r="J157" s="54"/>
    </row>
    <row r="158" spans="1:8" ht="12.75">
      <c r="A158" s="66" t="s">
        <v>185</v>
      </c>
      <c r="B158" s="66"/>
      <c r="C158" s="123" t="s">
        <v>264</v>
      </c>
      <c r="D158" s="14" t="s">
        <v>105</v>
      </c>
      <c r="E158" s="14"/>
      <c r="F158" s="14"/>
      <c r="G158" s="14"/>
      <c r="H158" s="15">
        <f>SUM(H159)</f>
        <v>59</v>
      </c>
    </row>
    <row r="159" spans="1:8" ht="12.75">
      <c r="A159" s="67" t="s">
        <v>186</v>
      </c>
      <c r="B159" s="67"/>
      <c r="C159" s="123" t="s">
        <v>264</v>
      </c>
      <c r="D159" s="19" t="s">
        <v>105</v>
      </c>
      <c r="E159" s="19" t="s">
        <v>105</v>
      </c>
      <c r="F159" s="19"/>
      <c r="G159" s="19"/>
      <c r="H159" s="20">
        <f>H162+H165</f>
        <v>59</v>
      </c>
    </row>
    <row r="160" spans="1:8" s="36" customFormat="1" ht="18" customHeight="1">
      <c r="A160" s="22" t="s">
        <v>187</v>
      </c>
      <c r="B160" s="22"/>
      <c r="C160" s="121" t="s">
        <v>264</v>
      </c>
      <c r="D160" s="23" t="s">
        <v>105</v>
      </c>
      <c r="E160" s="23" t="s">
        <v>105</v>
      </c>
      <c r="F160" s="23" t="s">
        <v>188</v>
      </c>
      <c r="G160" s="23"/>
      <c r="H160" s="24">
        <f>SUM(H161)</f>
        <v>33</v>
      </c>
    </row>
    <row r="161" spans="1:8" s="36" customFormat="1" ht="12.75">
      <c r="A161" s="22" t="s">
        <v>189</v>
      </c>
      <c r="B161" s="22"/>
      <c r="C161" s="123" t="s">
        <v>264</v>
      </c>
      <c r="D161" s="23" t="s">
        <v>105</v>
      </c>
      <c r="E161" s="23" t="s">
        <v>105</v>
      </c>
      <c r="F161" s="23" t="s">
        <v>190</v>
      </c>
      <c r="G161" s="23"/>
      <c r="H161" s="24">
        <f>SUM(H162)</f>
        <v>33</v>
      </c>
    </row>
    <row r="162" spans="1:8" s="55" customFormat="1" ht="14.25" customHeight="1">
      <c r="A162" s="25" t="s">
        <v>18</v>
      </c>
      <c r="B162" s="25"/>
      <c r="C162" s="122" t="s">
        <v>264</v>
      </c>
      <c r="D162" s="26" t="s">
        <v>105</v>
      </c>
      <c r="E162" s="26" t="s">
        <v>105</v>
      </c>
      <c r="F162" s="26" t="s">
        <v>190</v>
      </c>
      <c r="G162" s="26" t="s">
        <v>19</v>
      </c>
      <c r="H162" s="27">
        <v>33</v>
      </c>
    </row>
    <row r="163" spans="1:8" s="55" customFormat="1" ht="12.75">
      <c r="A163" s="93" t="s">
        <v>173</v>
      </c>
      <c r="B163" s="25"/>
      <c r="C163" s="127" t="s">
        <v>264</v>
      </c>
      <c r="D163" s="38" t="s">
        <v>105</v>
      </c>
      <c r="E163" s="38" t="s">
        <v>105</v>
      </c>
      <c r="F163" s="38" t="s">
        <v>191</v>
      </c>
      <c r="G163" s="26"/>
      <c r="H163" s="24">
        <f>H165</f>
        <v>26</v>
      </c>
    </row>
    <row r="164" spans="1:8" s="55" customFormat="1" ht="68.25">
      <c r="A164" s="57" t="s">
        <v>192</v>
      </c>
      <c r="B164" s="25"/>
      <c r="C164" s="127" t="s">
        <v>264</v>
      </c>
      <c r="D164" s="38" t="s">
        <v>105</v>
      </c>
      <c r="E164" s="38" t="s">
        <v>105</v>
      </c>
      <c r="F164" s="38" t="s">
        <v>193</v>
      </c>
      <c r="G164" s="26"/>
      <c r="H164" s="63">
        <f>H165</f>
        <v>26</v>
      </c>
    </row>
    <row r="165" spans="1:8" s="55" customFormat="1" ht="17.25" customHeight="1">
      <c r="A165" s="25" t="s">
        <v>18</v>
      </c>
      <c r="B165" s="25"/>
      <c r="C165" s="122" t="s">
        <v>264</v>
      </c>
      <c r="D165" s="26" t="s">
        <v>105</v>
      </c>
      <c r="E165" s="26" t="s">
        <v>105</v>
      </c>
      <c r="F165" s="26" t="s">
        <v>193</v>
      </c>
      <c r="G165" s="26" t="s">
        <v>19</v>
      </c>
      <c r="H165" s="27">
        <v>26</v>
      </c>
    </row>
    <row r="166" spans="1:8" s="36" customFormat="1" ht="12.75">
      <c r="A166" s="22"/>
      <c r="B166" s="22"/>
      <c r="C166" s="123"/>
      <c r="D166" s="23"/>
      <c r="E166" s="23"/>
      <c r="F166" s="73"/>
      <c r="G166" s="73"/>
      <c r="H166" s="74"/>
    </row>
    <row r="167" spans="1:8" s="85" customFormat="1" ht="12.75">
      <c r="A167" s="13" t="s">
        <v>194</v>
      </c>
      <c r="B167" s="13"/>
      <c r="C167" s="143" t="s">
        <v>264</v>
      </c>
      <c r="D167" s="14" t="s">
        <v>195</v>
      </c>
      <c r="E167" s="14"/>
      <c r="F167" s="14"/>
      <c r="G167" s="14"/>
      <c r="H167" s="15">
        <f>SUM(H168,H194)</f>
        <v>1301.3</v>
      </c>
    </row>
    <row r="168" spans="1:8" ht="12" customHeight="1">
      <c r="A168" s="18" t="s">
        <v>196</v>
      </c>
      <c r="B168" s="18"/>
      <c r="C168" s="120" t="s">
        <v>264</v>
      </c>
      <c r="D168" s="19" t="s">
        <v>195</v>
      </c>
      <c r="E168" s="19" t="s">
        <v>11</v>
      </c>
      <c r="F168" s="19"/>
      <c r="G168" s="19"/>
      <c r="H168" s="20">
        <f>SUM(H169)</f>
        <v>1251.3</v>
      </c>
    </row>
    <row r="169" spans="1:8" ht="28.5" customHeight="1">
      <c r="A169" s="22" t="s">
        <v>197</v>
      </c>
      <c r="B169" s="22"/>
      <c r="C169" s="121" t="s">
        <v>264</v>
      </c>
      <c r="D169" s="23" t="s">
        <v>195</v>
      </c>
      <c r="E169" s="23" t="s">
        <v>11</v>
      </c>
      <c r="F169" s="23" t="s">
        <v>198</v>
      </c>
      <c r="G169" s="23"/>
      <c r="H169" s="20">
        <f>H170+H186+H191</f>
        <v>1251.3</v>
      </c>
    </row>
    <row r="170" spans="1:8" ht="13.5" customHeight="1">
      <c r="A170" s="21" t="s">
        <v>199</v>
      </c>
      <c r="B170" s="22"/>
      <c r="C170" s="121" t="s">
        <v>264</v>
      </c>
      <c r="D170" s="23" t="s">
        <v>195</v>
      </c>
      <c r="E170" s="23" t="s">
        <v>11</v>
      </c>
      <c r="F170" s="23" t="s">
        <v>200</v>
      </c>
      <c r="G170" s="23"/>
      <c r="H170" s="24">
        <f>SUM(H171)</f>
        <v>88</v>
      </c>
    </row>
    <row r="171" spans="1:8" ht="18" customHeight="1">
      <c r="A171" s="25" t="s">
        <v>56</v>
      </c>
      <c r="B171" s="22"/>
      <c r="C171" s="122" t="s">
        <v>264</v>
      </c>
      <c r="D171" s="26" t="s">
        <v>195</v>
      </c>
      <c r="E171" s="26" t="s">
        <v>11</v>
      </c>
      <c r="F171" s="26" t="s">
        <v>200</v>
      </c>
      <c r="G171" s="26" t="s">
        <v>57</v>
      </c>
      <c r="H171" s="27">
        <v>88</v>
      </c>
    </row>
    <row r="172" spans="1:8" ht="12.75" customHeight="1" hidden="1">
      <c r="A172" s="22" t="s">
        <v>38</v>
      </c>
      <c r="B172" s="22"/>
      <c r="C172" s="121" t="s">
        <v>155</v>
      </c>
      <c r="D172" s="23" t="s">
        <v>195</v>
      </c>
      <c r="E172" s="23" t="s">
        <v>11</v>
      </c>
      <c r="F172" s="23" t="s">
        <v>202</v>
      </c>
      <c r="G172" s="23"/>
      <c r="H172" s="24">
        <f>SUM(H173,H175)</f>
        <v>0</v>
      </c>
    </row>
    <row r="173" spans="1:8" ht="12.75" customHeight="1" hidden="1">
      <c r="A173" s="21" t="s">
        <v>203</v>
      </c>
      <c r="B173" s="22"/>
      <c r="C173" s="121" t="s">
        <v>155</v>
      </c>
      <c r="D173" s="23" t="s">
        <v>195</v>
      </c>
      <c r="E173" s="23" t="s">
        <v>11</v>
      </c>
      <c r="F173" s="23" t="s">
        <v>204</v>
      </c>
      <c r="G173" s="23"/>
      <c r="H173" s="24">
        <f>SUM(H174)</f>
        <v>0</v>
      </c>
    </row>
    <row r="174" spans="1:8" ht="12.75" customHeight="1" hidden="1">
      <c r="A174" s="25" t="s">
        <v>205</v>
      </c>
      <c r="B174" s="25"/>
      <c r="C174" s="122" t="s">
        <v>155</v>
      </c>
      <c r="D174" s="26" t="s">
        <v>195</v>
      </c>
      <c r="E174" s="26" t="s">
        <v>11</v>
      </c>
      <c r="F174" s="26" t="s">
        <v>204</v>
      </c>
      <c r="G174" s="26" t="s">
        <v>206</v>
      </c>
      <c r="H174" s="27">
        <v>0</v>
      </c>
    </row>
    <row r="175" spans="1:8" ht="12.75" customHeight="1" hidden="1">
      <c r="A175" s="102" t="s">
        <v>207</v>
      </c>
      <c r="B175" s="25"/>
      <c r="C175" s="121" t="s">
        <v>155</v>
      </c>
      <c r="D175" s="23" t="s">
        <v>195</v>
      </c>
      <c r="E175" s="23" t="s">
        <v>11</v>
      </c>
      <c r="F175" s="23" t="s">
        <v>208</v>
      </c>
      <c r="G175" s="23"/>
      <c r="H175" s="24">
        <f>SUM(H176)</f>
        <v>0</v>
      </c>
    </row>
    <row r="176" spans="1:8" ht="12.75" customHeight="1" hidden="1">
      <c r="A176" s="49" t="s">
        <v>205</v>
      </c>
      <c r="B176" s="25"/>
      <c r="C176" s="122" t="s">
        <v>155</v>
      </c>
      <c r="D176" s="26" t="s">
        <v>195</v>
      </c>
      <c r="E176" s="26" t="s">
        <v>11</v>
      </c>
      <c r="F176" s="26" t="s">
        <v>208</v>
      </c>
      <c r="G176" s="26" t="s">
        <v>206</v>
      </c>
      <c r="H176" s="27">
        <v>0</v>
      </c>
    </row>
    <row r="177" spans="1:8" ht="12.75" customHeight="1" hidden="1">
      <c r="A177" s="21" t="s">
        <v>209</v>
      </c>
      <c r="B177" s="22"/>
      <c r="C177" s="121" t="s">
        <v>155</v>
      </c>
      <c r="D177" s="23" t="s">
        <v>195</v>
      </c>
      <c r="E177" s="23" t="s">
        <v>11</v>
      </c>
      <c r="F177" s="23" t="s">
        <v>210</v>
      </c>
      <c r="G177" s="23"/>
      <c r="H177" s="24">
        <f>SUM(H178)</f>
        <v>0</v>
      </c>
    </row>
    <row r="178" spans="1:8" ht="12.75" customHeight="1" hidden="1">
      <c r="A178" s="21" t="s">
        <v>298</v>
      </c>
      <c r="B178" s="22"/>
      <c r="C178" s="121" t="s">
        <v>155</v>
      </c>
      <c r="D178" s="23" t="s">
        <v>195</v>
      </c>
      <c r="E178" s="23" t="s">
        <v>11</v>
      </c>
      <c r="F178" s="23" t="s">
        <v>212</v>
      </c>
      <c r="G178" s="23"/>
      <c r="H178" s="24">
        <f>SUM(H179)</f>
        <v>0</v>
      </c>
    </row>
    <row r="179" spans="1:8" ht="12.75" customHeight="1" hidden="1">
      <c r="A179" s="25" t="s">
        <v>205</v>
      </c>
      <c r="B179" s="25"/>
      <c r="C179" s="122" t="s">
        <v>155</v>
      </c>
      <c r="D179" s="26" t="s">
        <v>195</v>
      </c>
      <c r="E179" s="26" t="s">
        <v>11</v>
      </c>
      <c r="F179" s="26" t="s">
        <v>212</v>
      </c>
      <c r="G179" s="26" t="s">
        <v>206</v>
      </c>
      <c r="H179" s="27">
        <v>0</v>
      </c>
    </row>
    <row r="180" spans="1:8" s="55" customFormat="1" ht="12.75" hidden="1">
      <c r="A180" s="21" t="s">
        <v>199</v>
      </c>
      <c r="B180" s="22"/>
      <c r="C180" s="121" t="s">
        <v>265</v>
      </c>
      <c r="D180" s="23" t="s">
        <v>195</v>
      </c>
      <c r="E180" s="23" t="s">
        <v>11</v>
      </c>
      <c r="F180" s="23" t="s">
        <v>214</v>
      </c>
      <c r="G180" s="23"/>
      <c r="H180" s="24">
        <f>SUM(H181)</f>
        <v>0</v>
      </c>
    </row>
    <row r="181" spans="1:8" s="36" customFormat="1" ht="12.75" hidden="1">
      <c r="A181" s="21" t="s">
        <v>215</v>
      </c>
      <c r="B181" s="22"/>
      <c r="C181" s="121" t="s">
        <v>265</v>
      </c>
      <c r="D181" s="23" t="s">
        <v>195</v>
      </c>
      <c r="E181" s="23" t="s">
        <v>11</v>
      </c>
      <c r="F181" s="23" t="s">
        <v>216</v>
      </c>
      <c r="G181" s="23"/>
      <c r="H181" s="24">
        <f>SUM(H182)</f>
        <v>0</v>
      </c>
    </row>
    <row r="182" spans="1:8" s="36" customFormat="1" ht="12.75" customHeight="1" hidden="1">
      <c r="A182" s="25" t="s">
        <v>56</v>
      </c>
      <c r="B182" s="25"/>
      <c r="C182" s="122" t="s">
        <v>265</v>
      </c>
      <c r="D182" s="26" t="s">
        <v>195</v>
      </c>
      <c r="E182" s="26" t="s">
        <v>11</v>
      </c>
      <c r="F182" s="26" t="s">
        <v>216</v>
      </c>
      <c r="G182" s="26" t="s">
        <v>57</v>
      </c>
      <c r="H182" s="27">
        <v>0</v>
      </c>
    </row>
    <row r="183" spans="1:8" s="36" customFormat="1" ht="12.75" hidden="1">
      <c r="A183" s="93" t="s">
        <v>217</v>
      </c>
      <c r="B183" s="93"/>
      <c r="C183" s="123" t="s">
        <v>269</v>
      </c>
      <c r="D183" s="94" t="s">
        <v>195</v>
      </c>
      <c r="E183" s="94" t="s">
        <v>11</v>
      </c>
      <c r="F183" s="94" t="s">
        <v>174</v>
      </c>
      <c r="G183" s="26"/>
      <c r="H183" s="24">
        <f>SUM(H184)</f>
        <v>0</v>
      </c>
    </row>
    <row r="184" spans="1:8" s="36" customFormat="1" ht="12.75" customHeight="1" hidden="1">
      <c r="A184" s="96" t="s">
        <v>218</v>
      </c>
      <c r="B184" s="93"/>
      <c r="C184" s="123" t="s">
        <v>269</v>
      </c>
      <c r="D184" s="94" t="s">
        <v>195</v>
      </c>
      <c r="E184" s="94" t="s">
        <v>11</v>
      </c>
      <c r="F184" s="94" t="s">
        <v>219</v>
      </c>
      <c r="G184" s="26"/>
      <c r="H184" s="27"/>
    </row>
    <row r="185" spans="1:8" s="36" customFormat="1" ht="12.75" customHeight="1" hidden="1">
      <c r="A185" s="103" t="s">
        <v>220</v>
      </c>
      <c r="B185" s="103"/>
      <c r="C185" s="103"/>
      <c r="D185" s="99" t="s">
        <v>195</v>
      </c>
      <c r="E185" s="99" t="s">
        <v>11</v>
      </c>
      <c r="F185" s="99" t="s">
        <v>221</v>
      </c>
      <c r="G185" s="26"/>
      <c r="H185" s="27">
        <v>0</v>
      </c>
    </row>
    <row r="186" spans="1:8" s="36" customFormat="1" ht="23.25" customHeight="1">
      <c r="A186" s="21" t="s">
        <v>38</v>
      </c>
      <c r="B186" s="103"/>
      <c r="C186" s="121" t="s">
        <v>264</v>
      </c>
      <c r="D186" s="23" t="s">
        <v>195</v>
      </c>
      <c r="E186" s="23" t="s">
        <v>11</v>
      </c>
      <c r="F186" s="23" t="s">
        <v>202</v>
      </c>
      <c r="G186" s="23"/>
      <c r="H186" s="24">
        <f>H187+H189</f>
        <v>16.2</v>
      </c>
    </row>
    <row r="187" spans="1:8" s="36" customFormat="1" ht="18" customHeight="1">
      <c r="A187" s="21" t="s">
        <v>222</v>
      </c>
      <c r="B187" s="103"/>
      <c r="C187" s="121" t="s">
        <v>264</v>
      </c>
      <c r="D187" s="23" t="s">
        <v>195</v>
      </c>
      <c r="E187" s="23" t="s">
        <v>11</v>
      </c>
      <c r="F187" s="23" t="s">
        <v>204</v>
      </c>
      <c r="G187" s="23"/>
      <c r="H187" s="24">
        <f>H188</f>
        <v>3.2</v>
      </c>
    </row>
    <row r="188" spans="1:8" s="36" customFormat="1" ht="12.75" customHeight="1">
      <c r="A188" s="49" t="s">
        <v>205</v>
      </c>
      <c r="B188" s="103"/>
      <c r="C188" s="122" t="s">
        <v>264</v>
      </c>
      <c r="D188" s="26" t="s">
        <v>195</v>
      </c>
      <c r="E188" s="26" t="s">
        <v>11</v>
      </c>
      <c r="F188" s="26" t="s">
        <v>223</v>
      </c>
      <c r="G188" s="26" t="s">
        <v>206</v>
      </c>
      <c r="H188" s="27">
        <v>3.2</v>
      </c>
    </row>
    <row r="189" spans="1:8" s="36" customFormat="1" ht="12.75" customHeight="1">
      <c r="A189" s="52" t="s">
        <v>224</v>
      </c>
      <c r="B189" s="103"/>
      <c r="C189" s="121" t="s">
        <v>264</v>
      </c>
      <c r="D189" s="23" t="s">
        <v>195</v>
      </c>
      <c r="E189" s="23" t="s">
        <v>11</v>
      </c>
      <c r="F189" s="23" t="s">
        <v>208</v>
      </c>
      <c r="G189" s="23"/>
      <c r="H189" s="24">
        <f>H190</f>
        <v>13</v>
      </c>
    </row>
    <row r="190" spans="1:8" s="36" customFormat="1" ht="12.75" customHeight="1">
      <c r="A190" s="49" t="s">
        <v>205</v>
      </c>
      <c r="B190" s="103"/>
      <c r="C190" s="122" t="s">
        <v>264</v>
      </c>
      <c r="D190" s="26" t="s">
        <v>195</v>
      </c>
      <c r="E190" s="26" t="s">
        <v>11</v>
      </c>
      <c r="F190" s="26" t="s">
        <v>225</v>
      </c>
      <c r="G190" s="26" t="s">
        <v>206</v>
      </c>
      <c r="H190" s="27">
        <v>13</v>
      </c>
    </row>
    <row r="191" spans="1:8" s="36" customFormat="1" ht="25.5" customHeight="1">
      <c r="A191" s="22" t="s">
        <v>209</v>
      </c>
      <c r="B191" s="103"/>
      <c r="C191" s="121" t="s">
        <v>264</v>
      </c>
      <c r="D191" s="23" t="s">
        <v>195</v>
      </c>
      <c r="E191" s="23" t="s">
        <v>11</v>
      </c>
      <c r="F191" s="23" t="s">
        <v>210</v>
      </c>
      <c r="G191" s="23"/>
      <c r="H191" s="24">
        <f>H192</f>
        <v>1147.1</v>
      </c>
    </row>
    <row r="192" spans="1:8" s="36" customFormat="1" ht="25.5" customHeight="1">
      <c r="A192" s="22" t="s">
        <v>226</v>
      </c>
      <c r="B192" s="103"/>
      <c r="C192" s="121" t="s">
        <v>264</v>
      </c>
      <c r="D192" s="23" t="s">
        <v>195</v>
      </c>
      <c r="E192" s="23" t="s">
        <v>11</v>
      </c>
      <c r="F192" s="23" t="s">
        <v>212</v>
      </c>
      <c r="G192" s="23"/>
      <c r="H192" s="24">
        <f>H193</f>
        <v>1147.1</v>
      </c>
    </row>
    <row r="193" spans="1:8" s="36" customFormat="1" ht="12.75" customHeight="1">
      <c r="A193" s="49" t="s">
        <v>205</v>
      </c>
      <c r="B193" s="103"/>
      <c r="C193" s="122" t="s">
        <v>264</v>
      </c>
      <c r="D193" s="26" t="s">
        <v>195</v>
      </c>
      <c r="E193" s="26" t="s">
        <v>11</v>
      </c>
      <c r="F193" s="26" t="s">
        <v>227</v>
      </c>
      <c r="G193" s="26" t="s">
        <v>206</v>
      </c>
      <c r="H193" s="27">
        <v>1147.1</v>
      </c>
    </row>
    <row r="194" spans="1:8" s="36" customFormat="1" ht="13.5" customHeight="1">
      <c r="A194" s="18" t="s">
        <v>228</v>
      </c>
      <c r="B194" s="18"/>
      <c r="C194" s="121" t="s">
        <v>264</v>
      </c>
      <c r="D194" s="19" t="s">
        <v>195</v>
      </c>
      <c r="E194" s="19" t="s">
        <v>33</v>
      </c>
      <c r="F194" s="19"/>
      <c r="G194" s="19"/>
      <c r="H194" s="20">
        <f>SUM(H195)</f>
        <v>50</v>
      </c>
    </row>
    <row r="195" spans="1:8" s="36" customFormat="1" ht="28.5" customHeight="1">
      <c r="A195" s="22" t="s">
        <v>197</v>
      </c>
      <c r="B195" s="22"/>
      <c r="C195" s="121" t="s">
        <v>264</v>
      </c>
      <c r="D195" s="23" t="s">
        <v>195</v>
      </c>
      <c r="E195" s="23" t="s">
        <v>33</v>
      </c>
      <c r="F195" s="23" t="s">
        <v>198</v>
      </c>
      <c r="G195" s="23"/>
      <c r="H195" s="24">
        <f>SUM(H196)</f>
        <v>50</v>
      </c>
    </row>
    <row r="196" spans="1:8" s="55" customFormat="1" ht="18.75" customHeight="1">
      <c r="A196" s="21" t="s">
        <v>199</v>
      </c>
      <c r="B196" s="22"/>
      <c r="C196" s="121" t="s">
        <v>264</v>
      </c>
      <c r="D196" s="23" t="s">
        <v>195</v>
      </c>
      <c r="E196" s="23" t="s">
        <v>33</v>
      </c>
      <c r="F196" s="23" t="s">
        <v>200</v>
      </c>
      <c r="G196" s="23"/>
      <c r="H196" s="24">
        <f>SUM(H197)</f>
        <v>50</v>
      </c>
    </row>
    <row r="197" spans="1:8" s="55" customFormat="1" ht="16.5" customHeight="1">
      <c r="A197" s="25" t="s">
        <v>56</v>
      </c>
      <c r="B197" s="22"/>
      <c r="C197" s="122" t="s">
        <v>264</v>
      </c>
      <c r="D197" s="26" t="s">
        <v>195</v>
      </c>
      <c r="E197" s="26" t="s">
        <v>33</v>
      </c>
      <c r="F197" s="26" t="s">
        <v>200</v>
      </c>
      <c r="G197" s="26" t="s">
        <v>57</v>
      </c>
      <c r="H197" s="27">
        <v>50</v>
      </c>
    </row>
    <row r="198" spans="1:10" s="55" customFormat="1" ht="13.5" customHeight="1">
      <c r="A198" s="25"/>
      <c r="B198" s="25"/>
      <c r="C198" s="123"/>
      <c r="D198" s="75"/>
      <c r="E198" s="75"/>
      <c r="F198" s="75"/>
      <c r="G198" s="75"/>
      <c r="H198" s="27"/>
      <c r="I198" s="54"/>
      <c r="J198" s="54"/>
    </row>
    <row r="199" spans="1:10" s="105" customFormat="1" ht="12.75" customHeight="1" hidden="1">
      <c r="A199" s="13" t="s">
        <v>229</v>
      </c>
      <c r="B199" s="13"/>
      <c r="C199" s="130" t="s">
        <v>265</v>
      </c>
      <c r="D199" s="14" t="s">
        <v>230</v>
      </c>
      <c r="E199" s="14"/>
      <c r="F199" s="14"/>
      <c r="G199" s="14"/>
      <c r="H199" s="15">
        <f>SUM(H200)</f>
        <v>0</v>
      </c>
      <c r="I199" s="104"/>
      <c r="J199" s="104"/>
    </row>
    <row r="200" spans="1:10" s="105" customFormat="1" ht="12.75" customHeight="1" hidden="1">
      <c r="A200" s="18" t="s">
        <v>231</v>
      </c>
      <c r="B200" s="18"/>
      <c r="C200" s="129" t="s">
        <v>265</v>
      </c>
      <c r="D200" s="19" t="s">
        <v>230</v>
      </c>
      <c r="E200" s="19" t="s">
        <v>11</v>
      </c>
      <c r="F200" s="19"/>
      <c r="G200" s="19"/>
      <c r="H200" s="20">
        <f>SUM(H201)</f>
        <v>0</v>
      </c>
      <c r="I200" s="104"/>
      <c r="J200" s="104"/>
    </row>
    <row r="201" spans="1:10" s="105" customFormat="1" ht="12.75" customHeight="1" hidden="1">
      <c r="A201" s="22" t="s">
        <v>232</v>
      </c>
      <c r="B201" s="22"/>
      <c r="C201" s="121" t="s">
        <v>265</v>
      </c>
      <c r="D201" s="23" t="s">
        <v>230</v>
      </c>
      <c r="E201" s="23" t="s">
        <v>11</v>
      </c>
      <c r="F201" s="23" t="s">
        <v>233</v>
      </c>
      <c r="G201" s="23"/>
      <c r="H201" s="24">
        <f>SUM(H202)</f>
        <v>0</v>
      </c>
      <c r="I201" s="104"/>
      <c r="J201" s="104"/>
    </row>
    <row r="202" spans="1:10" s="105" customFormat="1" ht="12.75" customHeight="1" hidden="1">
      <c r="A202" s="22" t="s">
        <v>234</v>
      </c>
      <c r="B202" s="22"/>
      <c r="C202" s="121" t="s">
        <v>265</v>
      </c>
      <c r="D202" s="23" t="s">
        <v>230</v>
      </c>
      <c r="E202" s="23" t="s">
        <v>11</v>
      </c>
      <c r="F202" s="23" t="s">
        <v>235</v>
      </c>
      <c r="G202" s="23"/>
      <c r="H202" s="24">
        <f>SUM(H203)</f>
        <v>0</v>
      </c>
      <c r="I202" s="104"/>
      <c r="J202" s="104"/>
    </row>
    <row r="203" spans="1:10" s="105" customFormat="1" ht="12.75" customHeight="1" hidden="1">
      <c r="A203" s="25" t="s">
        <v>236</v>
      </c>
      <c r="B203" s="25"/>
      <c r="C203" s="122" t="s">
        <v>265</v>
      </c>
      <c r="D203" s="26" t="s">
        <v>230</v>
      </c>
      <c r="E203" s="26" t="s">
        <v>11</v>
      </c>
      <c r="F203" s="26" t="s">
        <v>235</v>
      </c>
      <c r="G203" s="26" t="s">
        <v>237</v>
      </c>
      <c r="H203" s="27">
        <v>0</v>
      </c>
      <c r="I203" s="104"/>
      <c r="J203" s="104"/>
    </row>
    <row r="204" spans="1:10" s="55" customFormat="1" ht="15" customHeight="1">
      <c r="A204" s="13" t="s">
        <v>238</v>
      </c>
      <c r="B204" s="13"/>
      <c r="C204" s="143" t="s">
        <v>264</v>
      </c>
      <c r="D204" s="14" t="s">
        <v>52</v>
      </c>
      <c r="E204" s="14"/>
      <c r="F204" s="14"/>
      <c r="G204" s="14"/>
      <c r="H204" s="106">
        <f>SUM(H205)</f>
        <v>50</v>
      </c>
      <c r="I204" s="54"/>
      <c r="J204" s="54"/>
    </row>
    <row r="205" spans="1:10" s="55" customFormat="1" ht="12.75">
      <c r="A205" s="18" t="s">
        <v>239</v>
      </c>
      <c r="B205" s="18"/>
      <c r="C205" s="129" t="s">
        <v>264</v>
      </c>
      <c r="D205" s="19" t="s">
        <v>52</v>
      </c>
      <c r="E205" s="19" t="s">
        <v>11</v>
      </c>
      <c r="F205" s="19"/>
      <c r="G205" s="19"/>
      <c r="H205" s="24">
        <f>SUM(H206)</f>
        <v>50</v>
      </c>
      <c r="I205" s="54"/>
      <c r="J205" s="54"/>
    </row>
    <row r="206" spans="1:10" s="55" customFormat="1" ht="23.25">
      <c r="A206" s="93" t="s">
        <v>240</v>
      </c>
      <c r="B206" s="22"/>
      <c r="C206" s="121" t="s">
        <v>264</v>
      </c>
      <c r="D206" s="23" t="s">
        <v>52</v>
      </c>
      <c r="E206" s="23" t="s">
        <v>11</v>
      </c>
      <c r="F206" s="23" t="s">
        <v>241</v>
      </c>
      <c r="G206" s="23"/>
      <c r="H206" s="24">
        <f>SUM(H207)</f>
        <v>50</v>
      </c>
      <c r="I206" s="54"/>
      <c r="J206" s="54"/>
    </row>
    <row r="207" spans="1:10" s="55" customFormat="1" ht="23.25">
      <c r="A207" s="93" t="s">
        <v>242</v>
      </c>
      <c r="B207" s="22"/>
      <c r="C207" s="121" t="s">
        <v>264</v>
      </c>
      <c r="D207" s="23" t="s">
        <v>52</v>
      </c>
      <c r="E207" s="23" t="s">
        <v>11</v>
      </c>
      <c r="F207" s="23" t="s">
        <v>243</v>
      </c>
      <c r="G207" s="23"/>
      <c r="H207" s="24">
        <f>SUM(H208)</f>
        <v>50</v>
      </c>
      <c r="I207" s="54"/>
      <c r="J207" s="54"/>
    </row>
    <row r="208" spans="1:10" s="55" customFormat="1" ht="12.75">
      <c r="A208" s="25" t="s">
        <v>18</v>
      </c>
      <c r="B208" s="25"/>
      <c r="C208" s="122" t="s">
        <v>264</v>
      </c>
      <c r="D208" s="26" t="s">
        <v>52</v>
      </c>
      <c r="E208" s="26" t="s">
        <v>11</v>
      </c>
      <c r="F208" s="26" t="s">
        <v>243</v>
      </c>
      <c r="G208" s="26" t="s">
        <v>19</v>
      </c>
      <c r="H208" s="27">
        <v>50</v>
      </c>
      <c r="I208" s="54"/>
      <c r="J208" s="54"/>
    </row>
    <row r="209" spans="1:10" s="55" customFormat="1" ht="12.75">
      <c r="A209" s="25"/>
      <c r="B209" s="25"/>
      <c r="C209" s="123"/>
      <c r="D209" s="26"/>
      <c r="E209" s="26"/>
      <c r="F209" s="26"/>
      <c r="G209" s="26"/>
      <c r="H209" s="27"/>
      <c r="I209" s="54"/>
      <c r="J209" s="54"/>
    </row>
    <row r="210" spans="1:10" s="55" customFormat="1" ht="23.25">
      <c r="A210" s="13" t="s">
        <v>244</v>
      </c>
      <c r="B210" s="18"/>
      <c r="C210" s="143" t="s">
        <v>264</v>
      </c>
      <c r="D210" s="14" t="s">
        <v>59</v>
      </c>
      <c r="E210" s="19"/>
      <c r="F210" s="19"/>
      <c r="G210" s="19"/>
      <c r="H210" s="106">
        <f>SUM(H212)</f>
        <v>50</v>
      </c>
      <c r="I210" s="54"/>
      <c r="J210" s="54"/>
    </row>
    <row r="211" spans="1:10" s="55" customFormat="1" ht="28.5" customHeight="1">
      <c r="A211" s="17" t="s">
        <v>299</v>
      </c>
      <c r="B211" s="17"/>
      <c r="C211" s="144" t="s">
        <v>264</v>
      </c>
      <c r="D211" s="42" t="s">
        <v>59</v>
      </c>
      <c r="E211" s="42" t="s">
        <v>11</v>
      </c>
      <c r="F211" s="42"/>
      <c r="G211" s="42"/>
      <c r="H211" s="43">
        <f>SUM(H212)</f>
        <v>50</v>
      </c>
      <c r="I211" s="54"/>
      <c r="J211" s="54"/>
    </row>
    <row r="212" spans="1:10" s="55" customFormat="1" ht="12.75">
      <c r="A212" s="22" t="s">
        <v>246</v>
      </c>
      <c r="B212" s="22"/>
      <c r="C212" s="123" t="s">
        <v>264</v>
      </c>
      <c r="D212" s="23" t="s">
        <v>59</v>
      </c>
      <c r="E212" s="23" t="s">
        <v>11</v>
      </c>
      <c r="F212" s="23" t="s">
        <v>247</v>
      </c>
      <c r="G212" s="23"/>
      <c r="H212" s="24">
        <f>SUM(H213)</f>
        <v>50</v>
      </c>
      <c r="I212" s="54"/>
      <c r="J212" s="54"/>
    </row>
    <row r="213" spans="1:10" s="55" customFormat="1" ht="12.75">
      <c r="A213" s="22" t="s">
        <v>248</v>
      </c>
      <c r="B213" s="22"/>
      <c r="C213" s="123" t="s">
        <v>264</v>
      </c>
      <c r="D213" s="23" t="s">
        <v>59</v>
      </c>
      <c r="E213" s="23" t="s">
        <v>11</v>
      </c>
      <c r="F213" s="23" t="s">
        <v>249</v>
      </c>
      <c r="G213" s="23"/>
      <c r="H213" s="24">
        <f>SUM(H214)</f>
        <v>50</v>
      </c>
      <c r="I213" s="54"/>
      <c r="J213" s="54"/>
    </row>
    <row r="214" spans="1:10" s="55" customFormat="1" ht="12.75">
      <c r="A214" s="25" t="s">
        <v>56</v>
      </c>
      <c r="B214" s="25"/>
      <c r="C214" s="141" t="s">
        <v>264</v>
      </c>
      <c r="D214" s="26" t="s">
        <v>59</v>
      </c>
      <c r="E214" s="26" t="s">
        <v>11</v>
      </c>
      <c r="F214" s="26" t="s">
        <v>249</v>
      </c>
      <c r="G214" s="26" t="s">
        <v>57</v>
      </c>
      <c r="H214" s="27">
        <v>50</v>
      </c>
      <c r="I214" s="54"/>
      <c r="J214" s="54"/>
    </row>
    <row r="215" spans="1:10" s="55" customFormat="1" ht="12" customHeight="1">
      <c r="A215" s="25"/>
      <c r="B215" s="25"/>
      <c r="C215" s="123"/>
      <c r="D215" s="26"/>
      <c r="E215" s="26"/>
      <c r="F215" s="26"/>
      <c r="G215" s="26"/>
      <c r="H215" s="27"/>
      <c r="I215" s="54"/>
      <c r="J215" s="54"/>
    </row>
    <row r="216" spans="1:10" s="55" customFormat="1" ht="12.75" customHeight="1" hidden="1">
      <c r="A216" s="107" t="s">
        <v>250</v>
      </c>
      <c r="B216" s="108"/>
      <c r="C216" s="143" t="s">
        <v>265</v>
      </c>
      <c r="D216" s="109" t="s">
        <v>96</v>
      </c>
      <c r="E216" s="109"/>
      <c r="F216" s="109"/>
      <c r="G216" s="109"/>
      <c r="H216" s="110">
        <f>SUM(H217)</f>
        <v>0</v>
      </c>
      <c r="I216" s="54"/>
      <c r="J216" s="54"/>
    </row>
    <row r="217" spans="1:10" s="55" customFormat="1" ht="12.75" customHeight="1" hidden="1">
      <c r="A217" s="58" t="s">
        <v>251</v>
      </c>
      <c r="B217" s="58"/>
      <c r="C217" s="120" t="s">
        <v>265</v>
      </c>
      <c r="D217" s="60" t="s">
        <v>96</v>
      </c>
      <c r="E217" s="60" t="s">
        <v>21</v>
      </c>
      <c r="F217" s="60"/>
      <c r="G217" s="60"/>
      <c r="H217" s="62">
        <f>SUM(H226+H228+H230)</f>
        <v>0</v>
      </c>
      <c r="I217" s="54"/>
      <c r="J217" s="54"/>
    </row>
    <row r="218" spans="1:10" s="55" customFormat="1" ht="12.75" customHeight="1" hidden="1">
      <c r="A218" s="57" t="s">
        <v>252</v>
      </c>
      <c r="B218" s="57"/>
      <c r="C218" s="57"/>
      <c r="D218" s="38" t="s">
        <v>52</v>
      </c>
      <c r="E218" s="38" t="s">
        <v>33</v>
      </c>
      <c r="F218" s="23" t="s">
        <v>45</v>
      </c>
      <c r="G218" s="38"/>
      <c r="H218" s="63">
        <f>SUM(H219)</f>
        <v>0</v>
      </c>
      <c r="I218" s="54"/>
      <c r="J218" s="54"/>
    </row>
    <row r="219" spans="1:10" s="55" customFormat="1" ht="12.75" hidden="1">
      <c r="A219" s="25" t="s">
        <v>46</v>
      </c>
      <c r="B219" s="25"/>
      <c r="C219" s="25"/>
      <c r="D219" s="26" t="s">
        <v>52</v>
      </c>
      <c r="E219" s="26" t="s">
        <v>33</v>
      </c>
      <c r="F219" s="26" t="s">
        <v>45</v>
      </c>
      <c r="G219" s="26" t="s">
        <v>31</v>
      </c>
      <c r="H219" s="27"/>
      <c r="I219" s="54"/>
      <c r="J219" s="54"/>
    </row>
    <row r="220" spans="1:10" s="55" customFormat="1" ht="12.75" customHeight="1" hidden="1">
      <c r="A220" s="57" t="s">
        <v>253</v>
      </c>
      <c r="B220" s="22"/>
      <c r="C220" s="22"/>
      <c r="D220" s="38" t="s">
        <v>52</v>
      </c>
      <c r="E220" s="38" t="s">
        <v>33</v>
      </c>
      <c r="F220" s="23" t="s">
        <v>48</v>
      </c>
      <c r="G220" s="38"/>
      <c r="H220" s="24">
        <f>SUM(H221)</f>
        <v>0</v>
      </c>
      <c r="I220" s="54"/>
      <c r="J220" s="54"/>
    </row>
    <row r="221" spans="1:10" s="55" customFormat="1" ht="12.75" hidden="1">
      <c r="A221" s="25" t="s">
        <v>46</v>
      </c>
      <c r="B221" s="25"/>
      <c r="C221" s="25"/>
      <c r="D221" s="26" t="s">
        <v>52</v>
      </c>
      <c r="E221" s="26" t="s">
        <v>33</v>
      </c>
      <c r="F221" s="26" t="s">
        <v>48</v>
      </c>
      <c r="G221" s="26" t="s">
        <v>31</v>
      </c>
      <c r="H221" s="27"/>
      <c r="I221" s="54"/>
      <c r="J221" s="54"/>
    </row>
    <row r="222" spans="1:10" s="55" customFormat="1" ht="12.75" hidden="1">
      <c r="A222" s="22" t="s">
        <v>300</v>
      </c>
      <c r="B222" s="73" t="s">
        <v>237</v>
      </c>
      <c r="C222" s="73"/>
      <c r="D222" s="38" t="s">
        <v>52</v>
      </c>
      <c r="E222" s="38" t="s">
        <v>33</v>
      </c>
      <c r="F222" s="38" t="s">
        <v>50</v>
      </c>
      <c r="G222" s="26"/>
      <c r="H222" s="24">
        <f>SUM(H223)</f>
        <v>0</v>
      </c>
      <c r="I222" s="54"/>
      <c r="J222" s="54"/>
    </row>
    <row r="223" spans="1:10" s="69" customFormat="1" ht="12.75" customHeight="1" hidden="1">
      <c r="A223" s="25" t="s">
        <v>46</v>
      </c>
      <c r="B223" s="75" t="s">
        <v>237</v>
      </c>
      <c r="C223" s="75"/>
      <c r="D223" s="26" t="s">
        <v>52</v>
      </c>
      <c r="E223" s="26" t="s">
        <v>33</v>
      </c>
      <c r="F223" s="26" t="s">
        <v>50</v>
      </c>
      <c r="G223" s="26" t="s">
        <v>31</v>
      </c>
      <c r="H223" s="27"/>
      <c r="I223" s="68"/>
      <c r="J223" s="68"/>
    </row>
    <row r="224" spans="1:10" s="69" customFormat="1" ht="12.75" customHeight="1" hidden="1">
      <c r="A224" s="22" t="s">
        <v>24</v>
      </c>
      <c r="B224" s="75"/>
      <c r="C224" s="121" t="s">
        <v>265</v>
      </c>
      <c r="D224" s="23" t="s">
        <v>96</v>
      </c>
      <c r="E224" s="23" t="s">
        <v>21</v>
      </c>
      <c r="F224" s="23" t="s">
        <v>25</v>
      </c>
      <c r="G224" s="26"/>
      <c r="H224" s="24">
        <f>SUM(H225)</f>
        <v>0</v>
      </c>
      <c r="I224" s="68"/>
      <c r="J224" s="68"/>
    </row>
    <row r="225" spans="1:10" s="69" customFormat="1" ht="12.75" customHeight="1" hidden="1">
      <c r="A225" s="111"/>
      <c r="B225" s="75"/>
      <c r="C225" s="121" t="s">
        <v>265</v>
      </c>
      <c r="D225" s="23" t="s">
        <v>96</v>
      </c>
      <c r="E225" s="23" t="s">
        <v>21</v>
      </c>
      <c r="F225" s="23" t="s">
        <v>27</v>
      </c>
      <c r="G225" s="26"/>
      <c r="H225" s="24">
        <f>SUM(H226+H228+H230)</f>
        <v>0</v>
      </c>
      <c r="I225" s="68"/>
      <c r="J225" s="68"/>
    </row>
    <row r="226" spans="1:10" s="55" customFormat="1" ht="12.75" customHeight="1" hidden="1">
      <c r="A226" s="21" t="s">
        <v>301</v>
      </c>
      <c r="B226" s="57"/>
      <c r="C226" s="121" t="s">
        <v>265</v>
      </c>
      <c r="D226" s="38" t="s">
        <v>96</v>
      </c>
      <c r="E226" s="38" t="s">
        <v>21</v>
      </c>
      <c r="F226" s="38" t="s">
        <v>29</v>
      </c>
      <c r="G226" s="38"/>
      <c r="H226" s="24">
        <f>SUM(H227)</f>
        <v>0</v>
      </c>
      <c r="I226" s="54"/>
      <c r="J226" s="54"/>
    </row>
    <row r="227" spans="1:10" s="55" customFormat="1" ht="12.75" customHeight="1" hidden="1">
      <c r="A227" s="25" t="s">
        <v>46</v>
      </c>
      <c r="B227" s="57"/>
      <c r="C227" s="122" t="s">
        <v>265</v>
      </c>
      <c r="D227" s="26" t="s">
        <v>96</v>
      </c>
      <c r="E227" s="26" t="s">
        <v>21</v>
      </c>
      <c r="F227" s="26" t="s">
        <v>29</v>
      </c>
      <c r="G227" s="26" t="s">
        <v>31</v>
      </c>
      <c r="H227" s="27">
        <v>0</v>
      </c>
      <c r="I227" s="54"/>
      <c r="J227" s="54"/>
    </row>
    <row r="228" spans="1:10" s="55" customFormat="1" ht="12.75" customHeight="1" hidden="1">
      <c r="A228" s="22" t="s">
        <v>255</v>
      </c>
      <c r="B228" s="25"/>
      <c r="C228" s="121" t="s">
        <v>265</v>
      </c>
      <c r="D228" s="23" t="s">
        <v>96</v>
      </c>
      <c r="E228" s="23" t="s">
        <v>21</v>
      </c>
      <c r="F228" s="23" t="s">
        <v>256</v>
      </c>
      <c r="G228" s="23"/>
      <c r="H228" s="24">
        <f>SUM(H229)</f>
        <v>0</v>
      </c>
      <c r="I228" s="54"/>
      <c r="J228" s="54"/>
    </row>
    <row r="229" spans="1:10" s="55" customFormat="1" ht="12.75" customHeight="1" hidden="1">
      <c r="A229" s="25" t="s">
        <v>46</v>
      </c>
      <c r="B229" s="25"/>
      <c r="C229" s="122" t="s">
        <v>265</v>
      </c>
      <c r="D229" s="26" t="s">
        <v>96</v>
      </c>
      <c r="E229" s="26" t="s">
        <v>21</v>
      </c>
      <c r="F229" s="26" t="s">
        <v>256</v>
      </c>
      <c r="G229" s="26" t="s">
        <v>31</v>
      </c>
      <c r="H229" s="27">
        <v>0</v>
      </c>
      <c r="I229" s="54"/>
      <c r="J229" s="54"/>
    </row>
    <row r="230" spans="1:10" s="55" customFormat="1" ht="12.75" customHeight="1" hidden="1">
      <c r="A230" s="21" t="s">
        <v>47</v>
      </c>
      <c r="B230" s="22"/>
      <c r="C230" s="121" t="s">
        <v>265</v>
      </c>
      <c r="D230" s="23" t="s">
        <v>96</v>
      </c>
      <c r="E230" s="23" t="s">
        <v>21</v>
      </c>
      <c r="F230" s="23" t="s">
        <v>257</v>
      </c>
      <c r="G230" s="23"/>
      <c r="H230" s="24">
        <f>SUM(H231)</f>
        <v>0</v>
      </c>
      <c r="I230" s="54"/>
      <c r="J230" s="54"/>
    </row>
    <row r="231" spans="1:10" s="55" customFormat="1" ht="12.75" customHeight="1" hidden="1">
      <c r="A231" s="25" t="s">
        <v>46</v>
      </c>
      <c r="B231" s="25"/>
      <c r="C231" s="122" t="s">
        <v>265</v>
      </c>
      <c r="D231" s="26" t="s">
        <v>96</v>
      </c>
      <c r="E231" s="26" t="s">
        <v>21</v>
      </c>
      <c r="F231" s="26" t="s">
        <v>257</v>
      </c>
      <c r="G231" s="26" t="s">
        <v>31</v>
      </c>
      <c r="H231" s="27">
        <v>0</v>
      </c>
      <c r="I231" s="54"/>
      <c r="J231" s="54"/>
    </row>
    <row r="232" spans="1:10" s="55" customFormat="1" ht="12.75" customHeight="1" hidden="1">
      <c r="A232" s="25"/>
      <c r="B232" s="25"/>
      <c r="C232" s="123"/>
      <c r="D232" s="26"/>
      <c r="E232" s="26"/>
      <c r="F232" s="26"/>
      <c r="G232" s="26"/>
      <c r="H232" s="27"/>
      <c r="I232" s="54"/>
      <c r="J232" s="54"/>
    </row>
    <row r="233" spans="1:10" s="55" customFormat="1" ht="38.25" customHeight="1">
      <c r="A233" s="112" t="s">
        <v>302</v>
      </c>
      <c r="B233" s="25"/>
      <c r="C233" s="143" t="s">
        <v>303</v>
      </c>
      <c r="D233" s="26"/>
      <c r="E233" s="26"/>
      <c r="F233" s="26"/>
      <c r="G233" s="26"/>
      <c r="H233" s="106">
        <f>SUM(H235)</f>
        <v>40</v>
      </c>
      <c r="I233" s="54"/>
      <c r="J233" s="54"/>
    </row>
    <row r="234" spans="1:10" s="55" customFormat="1" ht="17.25" customHeight="1">
      <c r="A234" s="13" t="s">
        <v>10</v>
      </c>
      <c r="B234" s="59"/>
      <c r="C234" s="130" t="s">
        <v>303</v>
      </c>
      <c r="D234" s="14" t="s">
        <v>11</v>
      </c>
      <c r="E234" s="26"/>
      <c r="F234" s="26"/>
      <c r="G234" s="26"/>
      <c r="H234" s="15">
        <f>SUM(H235)</f>
        <v>40</v>
      </c>
      <c r="I234" s="54"/>
      <c r="J234" s="54"/>
    </row>
    <row r="235" spans="1:10" s="55" customFormat="1" ht="42" customHeight="1">
      <c r="A235" s="18" t="s">
        <v>20</v>
      </c>
      <c r="B235" s="18"/>
      <c r="C235" s="120" t="s">
        <v>303</v>
      </c>
      <c r="D235" s="28" t="s">
        <v>11</v>
      </c>
      <c r="E235" s="29" t="s">
        <v>21</v>
      </c>
      <c r="F235" s="29"/>
      <c r="G235" s="29"/>
      <c r="H235" s="24">
        <f>SUM(H236+H242)</f>
        <v>40</v>
      </c>
      <c r="I235" s="54"/>
      <c r="J235" s="54"/>
    </row>
    <row r="236" spans="1:10" s="55" customFormat="1" ht="42" customHeight="1">
      <c r="A236" s="21" t="s">
        <v>14</v>
      </c>
      <c r="B236" s="22"/>
      <c r="C236" s="121" t="s">
        <v>303</v>
      </c>
      <c r="D236" s="31" t="s">
        <v>11</v>
      </c>
      <c r="E236" s="32" t="s">
        <v>21</v>
      </c>
      <c r="F236" s="32" t="s">
        <v>15</v>
      </c>
      <c r="G236" s="33"/>
      <c r="H236" s="24">
        <f>H237</f>
        <v>30</v>
      </c>
      <c r="I236" s="54"/>
      <c r="J236" s="54"/>
    </row>
    <row r="237" spans="1:10" s="55" customFormat="1" ht="14.25" customHeight="1">
      <c r="A237" s="22" t="s">
        <v>22</v>
      </c>
      <c r="B237" s="22"/>
      <c r="C237" s="121" t="s">
        <v>303</v>
      </c>
      <c r="D237" s="31" t="s">
        <v>11</v>
      </c>
      <c r="E237" s="32" t="s">
        <v>21</v>
      </c>
      <c r="F237" s="32" t="s">
        <v>23</v>
      </c>
      <c r="G237" s="32"/>
      <c r="H237" s="24">
        <f>SUM(H238)</f>
        <v>30</v>
      </c>
      <c r="I237" s="54"/>
      <c r="J237" s="54"/>
    </row>
    <row r="238" spans="1:10" s="55" customFormat="1" ht="18.75" customHeight="1">
      <c r="A238" s="25" t="s">
        <v>18</v>
      </c>
      <c r="B238" s="25"/>
      <c r="C238" s="121" t="s">
        <v>303</v>
      </c>
      <c r="D238" s="26" t="s">
        <v>11</v>
      </c>
      <c r="E238" s="26" t="s">
        <v>21</v>
      </c>
      <c r="F238" s="26" t="s">
        <v>23</v>
      </c>
      <c r="G238" s="26" t="s">
        <v>19</v>
      </c>
      <c r="H238" s="27">
        <v>30</v>
      </c>
      <c r="I238" s="54"/>
      <c r="J238" s="54"/>
    </row>
    <row r="239" spans="1:10" s="55" customFormat="1" ht="16.5" customHeight="1">
      <c r="A239" s="57" t="s">
        <v>24</v>
      </c>
      <c r="B239" s="25"/>
      <c r="C239" s="121" t="s">
        <v>303</v>
      </c>
      <c r="D239" s="38" t="s">
        <v>11</v>
      </c>
      <c r="E239" s="38" t="s">
        <v>21</v>
      </c>
      <c r="F239" s="38" t="s">
        <v>25</v>
      </c>
      <c r="G239" s="26"/>
      <c r="H239" s="63">
        <f>H242</f>
        <v>10</v>
      </c>
      <c r="I239" s="54"/>
      <c r="J239" s="54"/>
    </row>
    <row r="240" spans="1:10" s="55" customFormat="1" ht="63" customHeight="1">
      <c r="A240" s="22" t="s">
        <v>26</v>
      </c>
      <c r="B240" s="25"/>
      <c r="C240" s="121" t="s">
        <v>303</v>
      </c>
      <c r="D240" s="38" t="s">
        <v>11</v>
      </c>
      <c r="E240" s="38" t="s">
        <v>21</v>
      </c>
      <c r="F240" s="38" t="s">
        <v>27</v>
      </c>
      <c r="G240" s="38"/>
      <c r="H240" s="63">
        <f>H242</f>
        <v>10</v>
      </c>
      <c r="I240" s="54"/>
      <c r="J240" s="54"/>
    </row>
    <row r="241" spans="1:10" s="55" customFormat="1" ht="40.5" customHeight="1">
      <c r="A241" s="57" t="s">
        <v>28</v>
      </c>
      <c r="B241" s="25"/>
      <c r="C241" s="121" t="s">
        <v>303</v>
      </c>
      <c r="D241" s="38" t="s">
        <v>304</v>
      </c>
      <c r="E241" s="38" t="s">
        <v>21</v>
      </c>
      <c r="F241" s="38" t="s">
        <v>29</v>
      </c>
      <c r="G241" s="38"/>
      <c r="H241" s="63">
        <f>H242</f>
        <v>10</v>
      </c>
      <c r="I241" s="54"/>
      <c r="J241" s="54"/>
    </row>
    <row r="242" spans="1:10" s="55" customFormat="1" ht="18.75" customHeight="1">
      <c r="A242" s="25" t="s">
        <v>30</v>
      </c>
      <c r="B242" s="25"/>
      <c r="C242" s="122" t="s">
        <v>303</v>
      </c>
      <c r="D242" s="26" t="s">
        <v>11</v>
      </c>
      <c r="E242" s="26" t="s">
        <v>21</v>
      </c>
      <c r="F242" s="26" t="s">
        <v>29</v>
      </c>
      <c r="G242" s="26" t="s">
        <v>31</v>
      </c>
      <c r="H242" s="27">
        <v>10</v>
      </c>
      <c r="I242" s="54"/>
      <c r="J242" s="54"/>
    </row>
    <row r="243" spans="1:8" ht="12.75">
      <c r="A243" s="112" t="s">
        <v>305</v>
      </c>
      <c r="B243" s="112"/>
      <c r="C243" s="123"/>
      <c r="D243" s="113"/>
      <c r="E243" s="113"/>
      <c r="F243" s="113"/>
      <c r="G243" s="113"/>
      <c r="H243" s="106">
        <f>H10+H60+H66+H85+H120+H158+H167+H204+H210+H233</f>
        <v>45898.3</v>
      </c>
    </row>
    <row r="244" spans="1:9" ht="12.75">
      <c r="A244" s="114"/>
      <c r="B244" s="114"/>
      <c r="C244" s="114"/>
      <c r="D244" s="115"/>
      <c r="E244" s="115"/>
      <c r="F244" s="115"/>
      <c r="G244" s="115"/>
      <c r="H244" s="115"/>
      <c r="I244" s="116"/>
    </row>
    <row r="245" spans="1:9" ht="12.75">
      <c r="A245" s="117"/>
      <c r="B245" s="117"/>
      <c r="C245" s="117"/>
      <c r="I245" s="118"/>
    </row>
    <row r="246" spans="1:9" ht="12.75">
      <c r="A246" s="117"/>
      <c r="B246" s="117"/>
      <c r="C246" s="117"/>
      <c r="I246" s="118"/>
    </row>
    <row r="247" spans="1:9" ht="12.75">
      <c r="A247" s="117"/>
      <c r="B247" s="117"/>
      <c r="C247" s="117"/>
      <c r="I247" s="118"/>
    </row>
    <row r="248" spans="1:9" ht="12.75">
      <c r="A248" s="117"/>
      <c r="B248" s="117"/>
      <c r="C248" s="117"/>
      <c r="I248" s="118"/>
    </row>
    <row r="249" spans="1:9" ht="12.75">
      <c r="A249" s="117"/>
      <c r="B249" s="117"/>
      <c r="C249" s="117"/>
      <c r="I249" s="118"/>
    </row>
    <row r="250" spans="1:9" ht="12.75">
      <c r="A250" s="117"/>
      <c r="B250" s="117"/>
      <c r="C250" s="117"/>
      <c r="I250" s="118"/>
    </row>
    <row r="251" spans="1:9" ht="12.75">
      <c r="A251" s="117"/>
      <c r="B251" s="117"/>
      <c r="C251" s="117"/>
      <c r="I251" s="118"/>
    </row>
    <row r="252" spans="1:9" ht="12.75">
      <c r="A252" s="117"/>
      <c r="B252" s="117"/>
      <c r="C252" s="117"/>
      <c r="I252" s="118"/>
    </row>
    <row r="253" spans="1:9" ht="12.75">
      <c r="A253" s="117"/>
      <c r="B253" s="117"/>
      <c r="C253" s="117"/>
      <c r="I253" s="118"/>
    </row>
    <row r="254" spans="1:9" ht="12.75">
      <c r="A254" s="117"/>
      <c r="B254" s="117"/>
      <c r="C254" s="117"/>
      <c r="I254" s="118"/>
    </row>
    <row r="255" spans="1:9" ht="12.75">
      <c r="A255" s="117"/>
      <c r="B255" s="117"/>
      <c r="C255" s="117"/>
      <c r="I255" s="118"/>
    </row>
  </sheetData>
  <mergeCells count="5">
    <mergeCell ref="D2:H2"/>
    <mergeCell ref="D3:H3"/>
    <mergeCell ref="D4:H4"/>
    <mergeCell ref="E5:H5"/>
    <mergeCell ref="A6:H6"/>
  </mergeCells>
  <printOptions/>
  <pageMargins left="0.75" right="0.75" top="1" bottom="1" header="0.5118055555555555" footer="0.5"/>
  <pageSetup horizontalDpi="300" verticalDpi="300" orientation="portrait" paperSize="9" scale="90"/>
  <headerFooter alignWithMargins="0">
    <oddFooter>&amp;C 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2012-06-20T08:37:09Z</cp:lastPrinted>
  <dcterms:modified xsi:type="dcterms:W3CDTF">2012-07-10T12:51:52Z</dcterms:modified>
  <cp:category/>
  <cp:version/>
  <cp:contentType/>
  <cp:contentStatus/>
  <cp:revision>9</cp:revision>
</cp:coreProperties>
</file>