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315" windowWidth="14940" windowHeight="8640" tabRatio="853" activeTab="0"/>
  </bookViews>
  <sheets>
    <sheet name="ПРИЛ 4" sheetId="1" r:id="rId1"/>
    <sheet name="доходы1 " sheetId="2" r:id="rId2"/>
    <sheet name="адм.2" sheetId="3" r:id="rId3"/>
    <sheet name="расходы3 " sheetId="4" r:id="rId4"/>
    <sheet name="перед.суб.5" sheetId="5" r:id="rId5"/>
    <sheet name="ист.фин.дефиц6" sheetId="6" r:id="rId6"/>
    <sheet name="переч.гл.ад.7" sheetId="7" r:id="rId7"/>
    <sheet name="мун.внут.заим.8" sheetId="8" r:id="rId8"/>
  </sheets>
  <externalReferences>
    <externalReference r:id="rId11"/>
  </externalReferences>
  <definedNames>
    <definedName name="_xlnm.Print_Area" localSheetId="5">'ист.фин.дефиц6'!$A$1:$D$27</definedName>
    <definedName name="_xlnm.Print_Area" localSheetId="0">'ПРИЛ 4'!$A$1:$H$188</definedName>
    <definedName name="_xlnm.Print_Area" localSheetId="3">'расходы3 '!$A$1:$G$180</definedName>
  </definedNames>
  <calcPr fullCalcOnLoad="1"/>
</workbook>
</file>

<file path=xl/sharedStrings.xml><?xml version="1.0" encoding="utf-8"?>
<sst xmlns="http://schemas.openxmlformats.org/spreadsheetml/2006/main" count="1708" uniqueCount="417">
  <si>
    <t>Осуществление мероприятий по обеспечению безопасности людей на водных объектах, охране их жизни и здоровья</t>
  </si>
  <si>
    <t>Уплата налога на имущество дворцов и домов культуры, других учреждений культуры и средств массовой информации</t>
  </si>
  <si>
    <t>Уплата земельного налога органов местного самоуправления</t>
  </si>
  <si>
    <t xml:space="preserve">Расходы  бюджета сельского поселения Чисменское Волоколамского муниципального района Московской области на 2011 год по разделам, подразделам, целевым статьям и видам расходов бюджетов </t>
  </si>
  <si>
    <t>Долгосрочная целевая программа "Энергосбережение и повышение энергетической эффективности на 2011-2014 годы"</t>
  </si>
  <si>
    <t>795 09 00</t>
  </si>
  <si>
    <t>Раздел "Установка энергосберегающих ламп"</t>
  </si>
  <si>
    <t>795 09 02</t>
  </si>
  <si>
    <t>Раздел "Установка реле-времени на приборах учета электроэнергии"</t>
  </si>
  <si>
    <t>795 09 03</t>
  </si>
  <si>
    <t>Раздел "Установка приборов учета электроэнергии, потреблямой на уличное освещение в населенных пунктах поселения"</t>
  </si>
  <si>
    <t>795 09 04</t>
  </si>
  <si>
    <t>Раздел "Установка 3-х тарифных счетчиков на уличное освещение в населенных пунктах поселения"</t>
  </si>
  <si>
    <t>795 09 05</t>
  </si>
  <si>
    <t>Раздел "Установка прибора учета тепловой энергии"</t>
  </si>
  <si>
    <t>795 09 01</t>
  </si>
  <si>
    <t>Мероприятия в области спорта, физической культуры и туризма</t>
  </si>
  <si>
    <t>к решению Совета депутатов сельского поселения Чисменское Волоколамского муниципального  района Московской области № __________ от _______________</t>
  </si>
  <si>
    <t xml:space="preserve">Администрация сельского поселения Чисменское Волоколамского муниципального района Московской области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</si>
  <si>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</si>
  <si>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Реализация государствеенных функций, связанных с общегосударственным управлением</t>
  </si>
  <si>
    <t>Поддержка  жилищного хозяйства</t>
  </si>
  <si>
    <t>Культура и кинематография</t>
  </si>
  <si>
    <t xml:space="preserve">Другие вопросы в области культуры и  кинематографии </t>
  </si>
  <si>
    <t xml:space="preserve">       Наименование главного распорядителя кредитов</t>
  </si>
  <si>
    <t>Совет депутатов сельского поселения Чисменское Волоколамского муниципального района Московской области</t>
  </si>
  <si>
    <t xml:space="preserve">Прочие  безвозмездные  поступления   учреждениям, находящимся   в    ведении    органов    местного  самоуправления поселений
</t>
  </si>
  <si>
    <t>(тыс.рублей)</t>
  </si>
  <si>
    <t>09</t>
  </si>
  <si>
    <t>Коды</t>
  </si>
  <si>
    <t>000 114 06010 00 0000 430</t>
  </si>
  <si>
    <t>002 03 00</t>
  </si>
  <si>
    <t>ВСЕГО</t>
  </si>
  <si>
    <t>Другие вопросы в области национальной безопасности и правоохранительной деятельности</t>
  </si>
  <si>
    <t>05</t>
  </si>
  <si>
    <t>Наименование</t>
  </si>
  <si>
    <t>500</t>
  </si>
  <si>
    <t>Выполнение функций органами местного самоуправления</t>
  </si>
  <si>
    <t>002 11 00</t>
  </si>
  <si>
    <t>тыс.рублей</t>
  </si>
  <si>
    <t xml:space="preserve">Волоколамского муниципального  района Московской области №___________ от __________________ </t>
  </si>
  <si>
    <t xml:space="preserve">к решению Совета депутатов сельского поселения Чисменское Волоколамского муниципального района Московской области № ____от_________ </t>
  </si>
  <si>
    <t>Национальная безопасность и правоохранительная деятельность</t>
  </si>
  <si>
    <t>Национальная экономика</t>
  </si>
  <si>
    <t>Жилищно-коммунальное хозяйство</t>
  </si>
  <si>
    <t>Образование</t>
  </si>
  <si>
    <t>ВСЕГО:</t>
  </si>
  <si>
    <t xml:space="preserve">000  2 00 00000 00 0000 000 </t>
  </si>
  <si>
    <t xml:space="preserve">000  2 02 00000 00 0000 000 </t>
  </si>
  <si>
    <t>Центральный аппарат</t>
  </si>
  <si>
    <t>04</t>
  </si>
  <si>
    <t>07</t>
  </si>
  <si>
    <t>12</t>
  </si>
  <si>
    <t>Получение кредитов от кредитных организаций бюджетами муниципальных образований в валюте Российской Федерации</t>
  </si>
  <si>
    <t>Погашение бюджетами муниципальных образований кредитов от  кредитных организаций в валюте Российской Федерации</t>
  </si>
  <si>
    <t xml:space="preserve">000 01 05 02 01 10 0000 510 </t>
  </si>
  <si>
    <t xml:space="preserve">000 01 05 02 01 10 0000 610 </t>
  </si>
  <si>
    <t>Процентные платежи по долговым обязательствам</t>
  </si>
  <si>
    <t>450 00 00</t>
  </si>
  <si>
    <t>450 85 00</t>
  </si>
  <si>
    <t>Лесное хозяйство</t>
  </si>
  <si>
    <t>Вопросы в области лесных отношений</t>
  </si>
  <si>
    <t>Мероприятия в области охраны, восстановления и использования лесов</t>
  </si>
  <si>
    <t>292 00 00</t>
  </si>
  <si>
    <t>292 02 00</t>
  </si>
  <si>
    <t>Председатель законодательного (представительного) органов госуд.власти субъектов РФ и органов местного самоуправления</t>
  </si>
  <si>
    <t>Расходы на оплату услуг за опубликование информации в газете</t>
  </si>
  <si>
    <t>002 04 14</t>
  </si>
  <si>
    <t>000 106 00000 00 0000 000</t>
  </si>
  <si>
    <t>НАЛОГИ НА ИМУЩЕСТВО</t>
  </si>
  <si>
    <t>000 106 06000 00 0000 110</t>
  </si>
  <si>
    <t xml:space="preserve">Земельный налог </t>
  </si>
  <si>
    <t>Доходы от продажи материальных и нематериальных активов</t>
  </si>
  <si>
    <t xml:space="preserve">000 1 14 06000 00 0000 430 </t>
  </si>
  <si>
    <t>Доходы от продажи земельных участков, находящихся в государственной и муниципальной собственности (за исключением земельных участков автономных учреждений)</t>
  </si>
  <si>
    <t>1.5.</t>
  </si>
  <si>
    <t>1.6.</t>
  </si>
  <si>
    <t xml:space="preserve">Мероприятия в сфере культуры, кинематографии </t>
  </si>
  <si>
    <t>Обслуживание государственного внутреннего и муниципального долга</t>
  </si>
  <si>
    <t>Межбюджетные трансферты общего характера бюджетам субъектов Российской Федерации и муниципальных образований</t>
  </si>
  <si>
    <t>Осуществление полномочий органов местного самоуправления по организации в границах поселения электро-, тепло-, газо- и водоснабжения населения, водоотведения, снабжения населения топливом</t>
  </si>
  <si>
    <t>Увеличение прочих остатков денежных средств бюджетов поселений</t>
  </si>
  <si>
    <t>Уменьшение прочих остатков денежных средств бюджетов поселений</t>
  </si>
  <si>
    <t>к решению Совета депутатов сельского поселения Чисменское Волоколамского муниципального  района Московской области  № __________ от _____________________________</t>
  </si>
  <si>
    <t>Дефицит бюджета сельского поселения Чисменское Волоколамского  муниципального района Московской области</t>
  </si>
  <si>
    <t>Наименование видов отдельных доходных источников</t>
  </si>
  <si>
    <t>Мобилизационная  и вневойсковая подготовка</t>
  </si>
  <si>
    <t>Осуществление первичного воинского учета на территориях,где отсутствуют военные комиссариаты</t>
  </si>
  <si>
    <t>001 36 00</t>
  </si>
  <si>
    <t>Физическая культура и спорт</t>
  </si>
  <si>
    <t>02</t>
  </si>
  <si>
    <t>Руководство и управление в сфере установленных функций</t>
  </si>
  <si>
    <t>001 00 00</t>
  </si>
  <si>
    <t>03</t>
  </si>
  <si>
    <t>Благоустройство</t>
  </si>
  <si>
    <t>247 00 00</t>
  </si>
  <si>
    <t>Наименование доходов</t>
  </si>
  <si>
    <t>Сумма</t>
  </si>
  <si>
    <t>600 00 00</t>
  </si>
  <si>
    <t>000 111 00000 00 0000 000</t>
  </si>
  <si>
    <t>ДОХОДЫ ОТ ИСПОЛЬЗОВАНИЯ ИМУЩЕСТВА, НАХОДЯЩЕГОСЯ В ГОСУДАРСТВЕННОЙ  И МУНИЦИПАЛЬНОЙ СОБСТВЕННОСТИ</t>
  </si>
  <si>
    <t>ПР</t>
  </si>
  <si>
    <t>Код</t>
  </si>
  <si>
    <t>в процентах к общей сумме доходов без учета безвозмездных поступлений</t>
  </si>
  <si>
    <t xml:space="preserve">000 01 02 00 00 00 0000 000 </t>
  </si>
  <si>
    <t xml:space="preserve">Кредиты кредитных организаций в валюте Российской Федерации </t>
  </si>
  <si>
    <t xml:space="preserve">000 01 02 00 00 00 0000 700 </t>
  </si>
  <si>
    <t>Получение кредитов от кредитных организаций в валюте Российской Федерации</t>
  </si>
  <si>
    <t xml:space="preserve">000 01 02 00 00 00 0000 800 </t>
  </si>
  <si>
    <t>Погашение кредитов, предоставленных кредитными организациями в валюте Российской Федерации</t>
  </si>
  <si>
    <t>Прочие расходы</t>
  </si>
  <si>
    <t>065 03 00</t>
  </si>
  <si>
    <t>065 00 00</t>
  </si>
  <si>
    <t>070 00 00</t>
  </si>
  <si>
    <t>070 05 00</t>
  </si>
  <si>
    <t>Резервные фонды исполнительных органов местного самоуправления</t>
  </si>
  <si>
    <t>14</t>
  </si>
  <si>
    <t>Код администратора</t>
  </si>
  <si>
    <t>Код группы, подгруппы, статьи и вида источников</t>
  </si>
  <si>
    <t>431 00 00</t>
  </si>
  <si>
    <t xml:space="preserve">Сумма </t>
  </si>
  <si>
    <t>Руководство и управление в сфере установленных функций органов госуд.власти субъектов РФ и органов местного самоуправления</t>
  </si>
  <si>
    <t>002 04 00</t>
  </si>
  <si>
    <t xml:space="preserve">               Наименование показателя</t>
  </si>
  <si>
    <t>№ п/п</t>
  </si>
  <si>
    <t>Общегосударственные вопросы</t>
  </si>
  <si>
    <t>Обслуживание государственного и муниципального долга</t>
  </si>
  <si>
    <t>Резервные фонды</t>
  </si>
  <si>
    <t>Другие общегосударственные вопросы</t>
  </si>
  <si>
    <t>Национальная оборона</t>
  </si>
  <si>
    <t>Функционирование законодательных (представительных) органов государственной власти и представительных органов муниципальных образований</t>
  </si>
  <si>
    <t>002 00 00</t>
  </si>
  <si>
    <t>Расходы на уплату налога на имущество органов местного самоуправления</t>
  </si>
  <si>
    <t xml:space="preserve">Культура и кинематография </t>
  </si>
  <si>
    <t xml:space="preserve">Государственная поддержка в сфере культуры, кинематографии </t>
  </si>
  <si>
    <t xml:space="preserve">Мероприятия в сфере культуры и кинематографии </t>
  </si>
  <si>
    <t xml:space="preserve">Другие вопросы в области культуры и кинематографии </t>
  </si>
  <si>
    <t>Другие расходы на содержание органов местного самоуправления</t>
  </si>
  <si>
    <t>002 04 99</t>
  </si>
  <si>
    <t>000 111 05000 00 0000 120</t>
  </si>
  <si>
    <t>Культура</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</si>
  <si>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</si>
  <si>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 xml:space="preserve">000 01 03 00 00 00 0000 800 </t>
  </si>
  <si>
    <t xml:space="preserve">000 01 05 00 00 00 0000 000 </t>
  </si>
  <si>
    <t>Изменение остатков средств на счетах по учету средств бюджета</t>
  </si>
  <si>
    <t>1.1.</t>
  </si>
  <si>
    <t>1.2.</t>
  </si>
  <si>
    <t>1.3.</t>
  </si>
  <si>
    <t>1.4.</t>
  </si>
  <si>
    <t>Гл</t>
  </si>
  <si>
    <t>000 114 00000 00 0000 000</t>
  </si>
  <si>
    <t>013</t>
  </si>
  <si>
    <t>Процентные платежи по муниципальному долгу</t>
  </si>
  <si>
    <t>002 95 01</t>
  </si>
  <si>
    <t>Уплата налога на имущество организаций и земельного налога</t>
  </si>
  <si>
    <t>002 95 00</t>
  </si>
  <si>
    <t>Реализация других функций, связанных с обеспечением национальной безопасности и правоохранительной деятельности</t>
  </si>
  <si>
    <t>600 05 00</t>
  </si>
  <si>
    <t xml:space="preserve">600 05 00 </t>
  </si>
  <si>
    <t xml:space="preserve">000  2 02 01000 00 0000 151 </t>
  </si>
  <si>
    <t>Сумма (тыс.рублей)</t>
  </si>
  <si>
    <t>Уличное освещение</t>
  </si>
  <si>
    <t>600 01 00</t>
  </si>
  <si>
    <t xml:space="preserve">600 01 00 </t>
  </si>
  <si>
    <t xml:space="preserve">Межбюджетные трансферты </t>
  </si>
  <si>
    <t>521 00 00</t>
  </si>
  <si>
    <t>Межбюджетные трансферты</t>
  </si>
  <si>
    <t>Содержание  и ремонт внутриквартальных дорог</t>
  </si>
  <si>
    <t>600 02 00</t>
  </si>
  <si>
    <t xml:space="preserve">600 02 00 </t>
  </si>
  <si>
    <t>Озеленение</t>
  </si>
  <si>
    <t>600 03 00</t>
  </si>
  <si>
    <t xml:space="preserve">600 03 00 </t>
  </si>
  <si>
    <t>Организация и содержание мест захоронения</t>
  </si>
  <si>
    <t>600 04 00</t>
  </si>
  <si>
    <t xml:space="preserve">600 04 00 </t>
  </si>
  <si>
    <t>Прочие мероприятия по благоустройству городских округов и поселений</t>
  </si>
  <si>
    <t>431 01 00</t>
  </si>
  <si>
    <t>остаточная ст-ть основных средст на  01.10.2006 г.</t>
  </si>
  <si>
    <t>расчетная сумма налога</t>
  </si>
  <si>
    <t>Код классификации доходов</t>
  </si>
  <si>
    <t>Молодежная политика и оздоровление детей</t>
  </si>
  <si>
    <t>Организационно-воспитательная работа с молодежью</t>
  </si>
  <si>
    <t>ИТОГО ДОХОДОВ С УЧЕТОМ БЕЗВОЗМЕЗДНЫХ ПОСТУПЛЕНИЙ</t>
  </si>
  <si>
    <t>000 100 00000 00 0000 000</t>
  </si>
  <si>
    <t>000 101 00000 00 0000 000</t>
  </si>
  <si>
    <t>к решению Совета депутатов сельского поселения Чисменское Волоколамского муниципального  района Московской области  №______ от _________</t>
  </si>
  <si>
    <t xml:space="preserve">"О бюджете сельского поселения Чисменское Волоколамского муниципального  района Московской области на 2011 год" </t>
  </si>
  <si>
    <t>Функционирование высшего должностного лица субъекта Российской Федерации и муниципального образования</t>
  </si>
  <si>
    <t>Руководство и управление в сфере установленных функций органов государственной власти субъектов РФ и органов местного самоуправления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</si>
  <si>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</si>
  <si>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Уплата налога на имущество органов местного самоуправления</t>
  </si>
  <si>
    <t>092 00 00</t>
  </si>
  <si>
    <t>Реализация государственных функций, связанных с общегосударственным управлением</t>
  </si>
  <si>
    <t>Участие в профилактике терроризма и экстремизма, а также в минимизации и (или) ликвидации последствий проявлений терроризма и экстремизма</t>
  </si>
  <si>
    <t>Поддержка жилищного хозяйства</t>
  </si>
  <si>
    <t>Капитальный ремонт муниципального жилищного фонда</t>
  </si>
  <si>
    <t>НАЛОГИ НА ПРИБЫЛЬ, ДОХОДЫ</t>
  </si>
  <si>
    <t>000 101 02000 01 0000 110</t>
  </si>
  <si>
    <t>Налог на доходы физических лиц</t>
  </si>
  <si>
    <t>Рз</t>
  </si>
  <si>
    <t>ЦСР</t>
  </si>
  <si>
    <t>ВР</t>
  </si>
  <si>
    <t>01</t>
  </si>
  <si>
    <t>08</t>
  </si>
  <si>
    <t>11</t>
  </si>
  <si>
    <t xml:space="preserve">000 01 03 00 00 00 0000 000 </t>
  </si>
  <si>
    <t xml:space="preserve">Бюджетные кредиты от других бюджетов бюджетной системы Российской Федерации </t>
  </si>
  <si>
    <t xml:space="preserve">000 01 03 00 00 00 0000 700 </t>
  </si>
  <si>
    <t>Глава муниципального образования</t>
  </si>
  <si>
    <t>Проведение мероприятий для детей и молодежи</t>
  </si>
  <si>
    <t>Иные  межбюджетные трансферты</t>
  </si>
  <si>
    <t>Осуществление полномочий органов местного самоуправления в области мероприятий по гражданской обороне, защите населения и территории поселения от чрезвычайных ситуаций природного и техногенного характера</t>
  </si>
  <si>
    <t>111 05035 10 0000 120</t>
  </si>
  <si>
    <t>116 23050 10 0000 140</t>
  </si>
  <si>
    <t>117 01050 10 0000 180</t>
  </si>
  <si>
    <t>Невыясненные поступления, зачисляемые в бюджеты поселений</t>
  </si>
  <si>
    <t xml:space="preserve"> 3 02 01050 10 0000 130   </t>
  </si>
  <si>
    <t xml:space="preserve"> 01 02 00 00 10 0000 710 </t>
  </si>
  <si>
    <t xml:space="preserve"> 01 03 00 00 10 0000 710 </t>
  </si>
  <si>
    <t xml:space="preserve"> 01 05 02 01 10 0000 510 </t>
  </si>
  <si>
    <t xml:space="preserve"> 01 05 02 01 10 0000 610 </t>
  </si>
  <si>
    <t>Приложение № 3</t>
  </si>
  <si>
    <t>Приложение № 4</t>
  </si>
  <si>
    <t>Приложение № 5</t>
  </si>
  <si>
    <t>Приложение № 6</t>
  </si>
  <si>
    <t>Приложение № 7</t>
  </si>
  <si>
    <t>Виды заимствований</t>
  </si>
  <si>
    <t>1.</t>
  </si>
  <si>
    <t>2.</t>
  </si>
  <si>
    <t>Погашение заимствований</t>
  </si>
  <si>
    <t>ИТОГО:</t>
  </si>
  <si>
    <t>Приложение № 8</t>
  </si>
  <si>
    <t xml:space="preserve">Бюджетные кредиты, привлекаемые от других бюджетов бюджетной системы Российской Федерации  </t>
  </si>
  <si>
    <t xml:space="preserve">Бюджетные кредиты, полученные от других бюджетов бюджетной системы Российской Федерации  </t>
  </si>
  <si>
    <t>Реализация государственной политики в области приватизации и управления государственной и муниципальной собственностью</t>
  </si>
  <si>
    <t>090 00 00</t>
  </si>
  <si>
    <t>000 2 02 03015 10 0000 151</t>
  </si>
  <si>
    <t>000 106 01030 10 0000 110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</si>
  <si>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</si>
  <si>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000 3 00 00000 00 0000 000</t>
  </si>
  <si>
    <t>Доходы от предпринимательской и иной приносящей  доход деятельности</t>
  </si>
  <si>
    <t>ВСЕГО ДОХОДОВ</t>
  </si>
  <si>
    <t>Дворцы и дома культуры, другие учреждения культуры и средств массовой информации</t>
  </si>
  <si>
    <t>440 00 00</t>
  </si>
  <si>
    <t>440 95 00</t>
  </si>
  <si>
    <t>440 95 01</t>
  </si>
  <si>
    <t>Выполнение функций бюджетными учреждениями</t>
  </si>
  <si>
    <t>001</t>
  </si>
  <si>
    <t>Другие расходы на содержание  дворцов и домов культуры, других учреждений культуры и средств массовой информации</t>
  </si>
  <si>
    <t>440 99 99</t>
  </si>
  <si>
    <t>Выполнение других обязательств государства</t>
  </si>
  <si>
    <t>092 03 00</t>
  </si>
  <si>
    <t>Прочие выплаты по обязательствам государства</t>
  </si>
  <si>
    <t>092 03 05</t>
  </si>
  <si>
    <t>ВСЕГО РАСХОДОВ:</t>
  </si>
  <si>
    <t>Защита населения и территории от чрезвычайных ситуаций природного и техногенного характера, гражданская оборона</t>
  </si>
  <si>
    <t>218 01 02</t>
  </si>
  <si>
    <t>Участие в предупреждении и ликвидации последствий чрезвычайных ситуаций природного и техногенного характера</t>
  </si>
  <si>
    <t>Обеспечение первичных мер пожарной безопасности</t>
  </si>
  <si>
    <t>Мероприятия в области жилищного хозяйства</t>
  </si>
  <si>
    <t>Целевые программы муниципальных образований</t>
  </si>
  <si>
    <t xml:space="preserve">795 00 00 </t>
  </si>
  <si>
    <t>Осуществление полномочий органов местного самоуправления в области мероприятий по обеспечению безопасности людей на водных объектах, охране их жизни и здоровья</t>
  </si>
  <si>
    <t>009</t>
  </si>
  <si>
    <t>Приложение №1</t>
  </si>
  <si>
    <t>Доходы от продажи земельных участков, государственная собственность на которые не разграничена и которые расположены в границах поселений</t>
  </si>
  <si>
    <t>Дотации бюджетам поселений на поддержку мер по обеспечению сбалансированности бюджетов</t>
  </si>
  <si>
    <t>Субвенции бюджетам поселений на осуществление первичного воинского учета на территориях , где отсутствуют военные комиссариаты</t>
  </si>
  <si>
    <t>Приложение №2</t>
  </si>
  <si>
    <t xml:space="preserve">  I. </t>
  </si>
  <si>
    <t>II.</t>
  </si>
  <si>
    <t>Компенсация выпадающих доходов организациям,предоставляющим населению услуги теплоснабжения по тарифам,не обеспечивающим возмещение издержек</t>
  </si>
  <si>
    <t>350 00 00</t>
  </si>
  <si>
    <t>350 03 00</t>
  </si>
  <si>
    <t>350 03 01</t>
  </si>
  <si>
    <t>000 2 02 01003 10 0000 151</t>
  </si>
  <si>
    <t>1.7.</t>
  </si>
  <si>
    <t>1.8.</t>
  </si>
  <si>
    <t>2 02 01003 10 0000 151</t>
  </si>
  <si>
    <t>1.9.</t>
  </si>
  <si>
    <t>2 02 03015 10 0000 151</t>
  </si>
  <si>
    <t>Мероприятия по предупреждению и ликвидации последствий чрезвычайных ситуаций и стихийных бедствий</t>
  </si>
  <si>
    <t>218 00 00</t>
  </si>
  <si>
    <t>Предупреждение и ликвидация последствий чрезвычайных ситуаций и стихийных бедствий природного и техногенного характера</t>
  </si>
  <si>
    <t>218 01 00</t>
  </si>
  <si>
    <t>Коммунальное хозяйство</t>
  </si>
  <si>
    <t>Поддержка коммунального хозяйства</t>
  </si>
  <si>
    <t>351 00 00</t>
  </si>
  <si>
    <t>351 02 01</t>
  </si>
  <si>
    <t>Субсидии юридическим лицам</t>
  </si>
  <si>
    <t>006</t>
  </si>
  <si>
    <t>351 02 02</t>
  </si>
  <si>
    <t>Осуществление полномочий органов местного самоуправления в области мероприятий по организации и осуществлению мероприятий по гражданской обороне, защите населения и территории поселения от чрезвычайных ситуаций природного и техногенного характера</t>
  </si>
  <si>
    <t>521 06 01</t>
  </si>
  <si>
    <t>017</t>
  </si>
  <si>
    <t>521 06 02</t>
  </si>
  <si>
    <t xml:space="preserve">Осуществление полномочий органов местного самоуправления в области дорожной деятельности в отношении автомобильных дорог местного значения в границах населенных пунктов поселения,а также осуществление иных полномочий в области использования автомобильных дорог и осуществления дорожной деятельности </t>
  </si>
  <si>
    <t>005</t>
  </si>
  <si>
    <t>521 06 04</t>
  </si>
  <si>
    <t>521 06 05</t>
  </si>
  <si>
    <t>Осуществление полномочий органов местного самоуправления в области обеспечения малоимущих граждан,проживающих в поселении и нуждающихся в улучшении жилищных условий,жилыми помещениями в соответствии с жилищным законодательством,организации строительства и содержания муниципального жилищного фонда,создания условий для жилищного строительства (в части капитального ремонта муниципального жилищного фонда)</t>
  </si>
  <si>
    <t xml:space="preserve">Осуществление полномочий органов местного самоуправления в области дорожной деятельности в отношении автомобильных дорог местного значения в границах населенных пунктов поселения,а также осуществление иных полномочий в области использования автомобильных </t>
  </si>
  <si>
    <t>Осуществление полномочий органов местного самоуправления в области утверждения генеральных планов поселения,правил землепользования и застройки, утверждению подготовленной на основе генеральных планов поселения документации по планировке территории,выдаче</t>
  </si>
  <si>
    <t>Ведомственная структура расходов бюджета сельского поселения Чисменское Волоколамского муниципального района Московской области на 2011 год</t>
  </si>
  <si>
    <t>111 05025 10 0000 120</t>
  </si>
  <si>
    <t>к решению Совета депутатов сельского поселения Чисменское Волоколамского муниципального  района Московской области  № _______ от _______________</t>
  </si>
  <si>
    <t>Иные межбюджетные трансферты  бюджету Волоколамского муниципального района Московской области на финансирование расходов, связанных с передачей органам местного самоуправления Волоколамского муниципального района осуществления части полномочий органов местного самоуправления сельского поселения Чисменское Волоколамского района Московской области по решению вопросов местного значения сельского поселения Чисменское Волоколамского района Московской области            на 2011 год</t>
  </si>
  <si>
    <t>Получение кредитов от других бюджетов бюджетной системы  Российской Федерации бюджетами поселений в валюте Российской Федерации</t>
  </si>
  <si>
    <t>Администрация сельского поселения Чисменское Волоколамского муниципального  района Московской области</t>
  </si>
  <si>
    <t>Получение кредитов от других бюджетов бюджетной системы Российской Федерации бюджетами поселений в валюте Российской Федерации</t>
  </si>
  <si>
    <t>Совет депутатов сельского поселения Чисменское Волоколамского муниципального  района Московской области</t>
  </si>
  <si>
    <t>Привлечение заимствований</t>
  </si>
  <si>
    <t xml:space="preserve">  Виды заимствований</t>
  </si>
  <si>
    <t>к решению Совета депутатов сельского поселения Чисменское Волоколамского муниципального  района Московской области № _______ от ______________</t>
  </si>
  <si>
    <t xml:space="preserve">"О бюджете сельского поселения Чисменское Воколамского муниципального  района Московской области на 2011 год" </t>
  </si>
  <si>
    <t>Кредитные договоры и соглашения, заключенные от имени администрации сельского поселения Чисменское Волоколамского муниципального района Московской области</t>
  </si>
  <si>
    <t>Осуществление полномочий органов местного самоуправления в области утверждения генеральных планов поселения,правил землепользования и застройки, утверждению подготовленной на основе генеральных планов поселения документации по планировке территории,выдаче разрешений на строительство,разрешений на ввод объектов в эксплуатациию при осуществлении строительства,реконструкции,капитального ремонта объектов капитального строительства,расположенных на территории поселения,по утверждению местных нормативов градостроительного проектирования поселений,резервированию земель и изъятию,в том числе путем выкупа,земельных участков в границах поселения для муниципальных нужд, осуществлению земельного контроля за использованием земель поселения</t>
  </si>
  <si>
    <t>Источники внутреннего финансирования дефицита бюджета</t>
  </si>
  <si>
    <t xml:space="preserve">080 01 02 00 00 10 0000 710 </t>
  </si>
  <si>
    <t xml:space="preserve">080 01 02 00 00 10 0000 810 </t>
  </si>
  <si>
    <t>Перечень главных администраторов источников внутреннего финансирования дефицита бюджета сельского поселения Чисменское Волоколамского муниципального района Московской области на 2011 год</t>
  </si>
  <si>
    <t>080</t>
  </si>
  <si>
    <t>084</t>
  </si>
  <si>
    <t>Погашение бюджетами поселений кредитов от  других бюджетов бюджетной системы Российской Федерации в валюте РФ</t>
  </si>
  <si>
    <t>01 02 00 00 10 0000 710</t>
  </si>
  <si>
    <t>01 02 00 00 10 0000 810</t>
  </si>
  <si>
    <t>Источники внутреннего финансирования дефицита бюджета сельского поселения Чисменское Волоколамского муниципального района Московской области, администрирование которых может осуществляться главными администраторами источников внутреннего финансирования дефицита бюджета поселения в пределах их компетенции</t>
  </si>
  <si>
    <t>Программа муниципальных внутренних заимствований сельского поселения Чисменское Волоколамского муниципального района Московской области на 2011 год</t>
  </si>
  <si>
    <t>Объем привлечения средств в 2011 году (тыс.рублей)</t>
  </si>
  <si>
    <t>Объем средств, направляемых  на погашение основной суммы долга в 2011 году (тыс.рублей)</t>
  </si>
  <si>
    <t>Получение бюджетных кредитов от других бюджетов бюджетной системы Российской Федерации в валюте Российской Федерации</t>
  </si>
  <si>
    <t xml:space="preserve">080 01 03 00 00 10 0000 710 </t>
  </si>
  <si>
    <t>Погашение бюджетных кредитов, полученных от других бюджетов бюджетной системы Российской Федерации в валюте Российской Федерации</t>
  </si>
  <si>
    <t xml:space="preserve">080 01 03 00 00 10 0000 810 </t>
  </si>
  <si>
    <t>Источники внутреннего финансирования дефицита бюджета сельского поселения Чисменское Волоколамского  муниципального района Московской области на 2011 год</t>
  </si>
  <si>
    <t>Получение кредитов от кредитных организаций бюджетами поселений в валюте Российской Федерации</t>
  </si>
  <si>
    <t>Погашение бюджетами поселений кредитов от  кредитных организаций в валюте Российской Федерации</t>
  </si>
  <si>
    <t xml:space="preserve">Погашение бюджетами поселений кредитов от  других бюджетов бюджетной системы Российской Федерации в валюте Российской Федерации </t>
  </si>
  <si>
    <t>Социальная политика</t>
  </si>
  <si>
    <t>10</t>
  </si>
  <si>
    <t>Виды передаваемых иных межбюджетных трансфертов</t>
  </si>
  <si>
    <t>Пенсионное обеспечение</t>
  </si>
  <si>
    <t>Доплаты к пенсиям, дополнительное пенсионное обеспечение</t>
  </si>
  <si>
    <t>491 00 00</t>
  </si>
  <si>
    <t>Доплаты к пенсиям государственных служащих  субъектов РФ и муниципальных служащих</t>
  </si>
  <si>
    <t>491 01 00</t>
  </si>
  <si>
    <t>Социальные выплаты</t>
  </si>
  <si>
    <t>090 02 00</t>
  </si>
  <si>
    <t>Оценка недвижимости, признание прав и регулирование отношений по государственной и муниципальной собственности</t>
  </si>
  <si>
    <t>Оценка и техническая инвентаризация имущества, принадлежащего муниципальному образованию</t>
  </si>
  <si>
    <t>090 02 02</t>
  </si>
  <si>
    <t>218 01 01</t>
  </si>
  <si>
    <t>Мероприятия по гражданской обороне</t>
  </si>
  <si>
    <t>219 00 00</t>
  </si>
  <si>
    <t>Подготовка населения и организаций к действиям в чрезвычайной ситуации в мирное и военное время</t>
  </si>
  <si>
    <t>219 01 00</t>
  </si>
  <si>
    <t>247 00 01</t>
  </si>
  <si>
    <t>247 00 02</t>
  </si>
  <si>
    <t>Жилищное хозяйство</t>
  </si>
  <si>
    <t>Физкультурно-оздоровительная работа и спортивные мероприятия</t>
  </si>
  <si>
    <t>512 00 00</t>
  </si>
  <si>
    <t>512 97 00</t>
  </si>
  <si>
    <t>Осуществление полномочий органов местного самоуправления по формированию, утверждению, исполнению бюджета поселения и осуществление контроля за исполнением данного бюджета</t>
  </si>
  <si>
    <t>521 06 11</t>
  </si>
  <si>
    <t xml:space="preserve">"О бюджете сельского поселения Чисменское Волоколамского муниципального района Московской области на 2011 год" </t>
  </si>
  <si>
    <t>Перечень  главных администраторов  доходов бюджета сельского поселения Чисменское Волоколамского муниципального района Московской области на 2011 год</t>
  </si>
  <si>
    <t xml:space="preserve">Администрация сельского поселения Чисменское Волоколамского муниципального района Московской области  </t>
  </si>
  <si>
    <t>108 04020 01 0000 110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</si>
  <si>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</si>
  <si>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111 02033 10 0000 120</t>
  </si>
  <si>
    <t>Доходы от размещения временно свободных средств бюджетов поселений</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</si>
  <si>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</si>
  <si>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автономных учреждений)</t>
  </si>
  <si>
    <t>114 02030 10 0000 410</t>
  </si>
  <si>
    <t>Доходы от  возмещения  ущерба  при  возникновении страховых случаев, когда выгодоприобретателями по договорам   страхования выступают    получатели средств бюджетов поселений</t>
  </si>
  <si>
    <t>119 05000 10 0000 151</t>
  </si>
  <si>
    <t>Возврат остатков субсидий, субвенций и иных межбюджетных трансфертов, имеющих целевое назначение, прошлых лет из бюджетов поселений</t>
  </si>
  <si>
    <t>202 01001 10 0000 151</t>
  </si>
  <si>
    <t>Дотации бюджетам поселений на выравнивание бюджетной обеспеченности</t>
  </si>
  <si>
    <t>208 05000 10 0000 180</t>
  </si>
  <si>
    <t>Перечисления из бюджетов поселений (в бюджеты поселений) для осуществления возврата (зачёта)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</si>
  <si>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 xml:space="preserve">Доходы    от    оказания    услуг  учреждениями,  находящимися  в  ведении   органов  местного самоуправления поселений
</t>
  </si>
  <si>
    <t>1.10.</t>
  </si>
  <si>
    <t>1.11.</t>
  </si>
  <si>
    <t>1.12.</t>
  </si>
  <si>
    <t>1.13.</t>
  </si>
  <si>
    <t>1.14.</t>
  </si>
  <si>
    <t>Доходы от реализации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</si>
  <si>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к Решению Совета депутатов сельского поселения Чисменское</t>
  </si>
  <si>
    <t xml:space="preserve">Поступления доходов в бюджет сельского поселения Чисменское Волоколамского муниципального района Московской области в 2011 году по основным источникам </t>
  </si>
  <si>
    <t xml:space="preserve"> НАЛОГОВЫЕ И НЕНАЛОГОВЫЕ ДОХОДЫ</t>
  </si>
  <si>
    <t>Налог на имущество физических лиц, взимаемый по ставкам, применяемым к объектам налогообложения, расположенным в границах поселений</t>
  </si>
  <si>
    <t>000 108 00000 00 0000 000</t>
  </si>
  <si>
    <t>ГОСУДАРСТВЕННАЯ ПОШЛИНА</t>
  </si>
  <si>
    <t>000 108 04020 01 0000 110</t>
  </si>
  <si>
    <t>000 111 05010 10 0000 120</t>
  </si>
  <si>
    <t>БЕЗВОЗМЕЗДНЫЕ ПОСТУПЛЕНИЯ</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</si>
  <si>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</si>
  <si>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</si>
  <si>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000 202 01001 10 0000 151</t>
  </si>
  <si>
    <t xml:space="preserve">000  2 02 03000 00 0000 151 </t>
  </si>
  <si>
    <t>Субвенции бюджетам субъектов Российской Федерации и муниципальных образований</t>
  </si>
  <si>
    <t>521 06 12</t>
  </si>
  <si>
    <t xml:space="preserve"> 3 03 99050 10 0000 180   </t>
  </si>
  <si>
    <t xml:space="preserve"> 01 02 00 00 10 0000 810 </t>
  </si>
  <si>
    <t xml:space="preserve"> 01 03 00 00 10 0000 810 </t>
  </si>
  <si>
    <t>Расходы на уплату земельного налога органов местного самоуправления</t>
  </si>
  <si>
    <t>002 95 02</t>
  </si>
  <si>
    <t>13</t>
  </si>
  <si>
    <t>600 07 00</t>
  </si>
  <si>
    <t xml:space="preserve">600 07 00 </t>
  </si>
  <si>
    <t>Дорожная деятельность в отношении автомобильных дорог местного значения в границах населенных пунктов поселения, а также полномочий в области …</t>
  </si>
  <si>
    <t>440 95 02</t>
  </si>
  <si>
    <t xml:space="preserve">Физическая культура </t>
  </si>
  <si>
    <t>Прочие межбюджетные трансферты общего характера</t>
  </si>
  <si>
    <t>Осуществление полномочий органов местного самоуправления по утверждению генеральных планов поселения,правил землепользования и застройки, утверждению подготовленной на основе генеральных планов поселения документации по планировке территории,выдаче разрешений на строительство,разрешений на ввод объектов в эксплуатациию при осуществлении строительства,реконструкции,капитального ремонта объектов капитального строительства,расположенных на территории поселения,резервированию земель и изъятию,в том числе путем выкупа,земельных участков в границах поселения для муниципальных нужд, осуществлению земельного контроля за использованием земель поселения</t>
  </si>
</sst>
</file>

<file path=xl/styles.xml><?xml version="1.0" encoding="utf-8"?>
<styleSheet xmlns="http://schemas.openxmlformats.org/spreadsheetml/2006/main">
  <numFmts count="3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quot;р.&quot;"/>
    <numFmt numFmtId="166" formatCode="#,##0.0_р_."/>
    <numFmt numFmtId="167" formatCode="#,##0.0"/>
    <numFmt numFmtId="168" formatCode="#,##0&quot;р.&quot;"/>
    <numFmt numFmtId="169" formatCode="0.000"/>
    <numFmt numFmtId="170" formatCode="#,##0\ &quot;р.&quot;;\-#,##0\ &quot;р.&quot;"/>
    <numFmt numFmtId="171" formatCode="#,##0\ &quot;р.&quot;;[Red]\-#,##0\ &quot;р.&quot;"/>
    <numFmt numFmtId="172" formatCode="#,##0.00\ &quot;р.&quot;;\-#,##0.00\ &quot;р.&quot;"/>
    <numFmt numFmtId="173" formatCode="#,##0.00\ &quot;р.&quot;;[Red]\-#,##0.00\ &quot;р.&quot;"/>
    <numFmt numFmtId="174" formatCode="_-* #,##0\ &quot;р.&quot;_-;\-* #,##0\ &quot;р.&quot;_-;_-* &quot;-&quot;\ &quot;р.&quot;_-;_-@_-"/>
    <numFmt numFmtId="175" formatCode="_-* #,##0\ _р_._-;\-* #,##0\ _р_._-;_-* &quot;-&quot;\ _р_._-;_-@_-"/>
    <numFmt numFmtId="176" formatCode="_-* #,##0.00\ &quot;р.&quot;_-;\-* #,##0.00\ &quot;р.&quot;_-;_-* &quot;-&quot;??\ &quot;р.&quot;_-;_-@_-"/>
    <numFmt numFmtId="177" formatCode="_-* #,##0.00\ _р_._-;\-* #,##0.00\ _р_._-;_-* &quot;-&quot;??\ _р_._-;_-@_-"/>
    <numFmt numFmtId="178" formatCode="#,##0.00_р_."/>
    <numFmt numFmtId="179" formatCode="&quot;Да&quot;;&quot;Да&quot;;&quot;Нет&quot;"/>
    <numFmt numFmtId="180" formatCode="&quot;Истина&quot;;&quot;Истина&quot;;&quot;Ложь&quot;"/>
    <numFmt numFmtId="181" formatCode="&quot;Вкл&quot;;&quot;Вкл&quot;;&quot;Выкл&quot;"/>
    <numFmt numFmtId="182" formatCode="[$€-2]\ ###,000_);[Red]\([$€-2]\ ###,000\)"/>
    <numFmt numFmtId="183" formatCode="#,##0.00&quot;р.&quot;"/>
    <numFmt numFmtId="184" formatCode="#,##0.000"/>
    <numFmt numFmtId="185" formatCode="0.0%"/>
    <numFmt numFmtId="186" formatCode="0.0000"/>
    <numFmt numFmtId="187" formatCode="mmm/yyyy"/>
  </numFmts>
  <fonts count="37">
    <font>
      <sz val="10"/>
      <name val="Arial Cyr"/>
      <family val="0"/>
    </font>
    <font>
      <u val="single"/>
      <sz val="10"/>
      <color indexed="12"/>
      <name val="Arial Cyr"/>
      <family val="0"/>
    </font>
    <font>
      <u val="single"/>
      <sz val="10"/>
      <color indexed="36"/>
      <name val="Arial Cyr"/>
      <family val="0"/>
    </font>
    <font>
      <sz val="8"/>
      <name val="Arial Cyr"/>
      <family val="0"/>
    </font>
    <font>
      <i/>
      <sz val="10"/>
      <name val="Arial Cyr"/>
      <family val="0"/>
    </font>
    <font>
      <b/>
      <i/>
      <sz val="10"/>
      <name val="Arial Cyr"/>
      <family val="2"/>
    </font>
    <font>
      <b/>
      <sz val="10"/>
      <name val="Arial Cyr"/>
      <family val="2"/>
    </font>
    <font>
      <sz val="10"/>
      <color indexed="12"/>
      <name val="Arial Cyr"/>
      <family val="2"/>
    </font>
    <font>
      <b/>
      <sz val="10"/>
      <color indexed="12"/>
      <name val="Arial Cyr"/>
      <family val="2"/>
    </font>
    <font>
      <sz val="9"/>
      <name val="Arial Cyr"/>
      <family val="2"/>
    </font>
    <font>
      <b/>
      <sz val="9"/>
      <name val="Arial Cyr"/>
      <family val="2"/>
    </font>
    <font>
      <sz val="14"/>
      <name val="Arial Cyr"/>
      <family val="2"/>
    </font>
    <font>
      <b/>
      <sz val="8"/>
      <name val="Arial Cyr"/>
      <family val="2"/>
    </font>
    <font>
      <b/>
      <sz val="9"/>
      <color indexed="8"/>
      <name val="Arial Cyr"/>
      <family val="2"/>
    </font>
    <font>
      <b/>
      <i/>
      <sz val="9"/>
      <name val="Arial Cyr"/>
      <family val="0"/>
    </font>
    <font>
      <i/>
      <sz val="9"/>
      <name val="Arial Cyr"/>
      <family val="0"/>
    </font>
    <font>
      <i/>
      <sz val="9"/>
      <color indexed="8"/>
      <name val="Arial Cyr"/>
      <family val="0"/>
    </font>
    <font>
      <i/>
      <sz val="10"/>
      <color indexed="12"/>
      <name val="Arial Cyr"/>
      <family val="0"/>
    </font>
    <font>
      <sz val="9"/>
      <color indexed="12"/>
      <name val="Arial Cyr"/>
      <family val="0"/>
    </font>
    <font>
      <sz val="9"/>
      <color indexed="8"/>
      <name val="Arial Cyr"/>
      <family val="0"/>
    </font>
    <font>
      <b/>
      <i/>
      <sz val="9"/>
      <color indexed="8"/>
      <name val="Arial Cyr"/>
      <family val="0"/>
    </font>
    <font>
      <b/>
      <sz val="9"/>
      <name val="Arial"/>
      <family val="2"/>
    </font>
    <font>
      <sz val="9"/>
      <name val="Arial"/>
      <family val="2"/>
    </font>
    <font>
      <b/>
      <sz val="11"/>
      <name val="Arial Cyr"/>
      <family val="2"/>
    </font>
    <font>
      <sz val="11"/>
      <name val="Arial Cyr"/>
      <family val="2"/>
    </font>
    <font>
      <b/>
      <sz val="10"/>
      <name val="Arial"/>
      <family val="2"/>
    </font>
    <font>
      <sz val="10"/>
      <name val="Arial"/>
      <family val="2"/>
    </font>
    <font>
      <sz val="10"/>
      <color indexed="9"/>
      <name val="Arial Cyr"/>
      <family val="0"/>
    </font>
    <font>
      <sz val="10"/>
      <color indexed="8"/>
      <name val="Arial Cyr"/>
      <family val="2"/>
    </font>
    <font>
      <b/>
      <i/>
      <sz val="12"/>
      <name val="Arial Cyr"/>
      <family val="2"/>
    </font>
    <font>
      <sz val="8"/>
      <color indexed="8"/>
      <name val="Arial"/>
      <family val="0"/>
    </font>
    <font>
      <b/>
      <i/>
      <sz val="9"/>
      <color indexed="12"/>
      <name val="Arial Cyr"/>
      <family val="0"/>
    </font>
    <font>
      <i/>
      <sz val="9"/>
      <color indexed="12"/>
      <name val="Arial Cyr"/>
      <family val="0"/>
    </font>
    <font>
      <sz val="8"/>
      <color indexed="8"/>
      <name val="Arial"/>
      <family val="0"/>
    </font>
    <font>
      <sz val="9"/>
      <color indexed="12"/>
      <name val="Arial"/>
      <family val="2"/>
    </font>
    <font>
      <sz val="9"/>
      <color indexed="8"/>
      <name val="Arial"/>
      <family val="2"/>
    </font>
    <font>
      <b/>
      <sz val="9"/>
      <color indexed="12"/>
      <name val="Arial Cyr"/>
      <family val="0"/>
    </font>
  </fonts>
  <fills count="6">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55"/>
        <bgColor indexed="64"/>
      </patternFill>
    </fill>
    <fill>
      <patternFill patternType="solid">
        <fgColor indexed="13"/>
        <bgColor indexed="64"/>
      </patternFill>
    </fill>
  </fills>
  <borders count="11">
    <border>
      <left/>
      <right/>
      <top/>
      <bottom/>
      <diagonal/>
    </border>
    <border>
      <left style="thin">
        <color indexed="8"/>
      </left>
      <right>
        <color indexed="63"/>
      </right>
      <top style="thin">
        <color indexed="8"/>
      </top>
      <bottom style="thin">
        <color indexed="8"/>
      </bottom>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color indexed="63"/>
      </left>
      <right>
        <color indexed="63"/>
      </right>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Protection="0">
      <alignment/>
    </xf>
    <xf numFmtId="0" fontId="33" fillId="0" borderId="0" applyProtection="0">
      <alignment/>
    </xf>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12">
    <xf numFmtId="0" fontId="0" fillId="0" borderId="0" xfId="0" applyAlignment="1">
      <alignment/>
    </xf>
    <xf numFmtId="0" fontId="30" fillId="2" borderId="1" xfId="0" applyNumberFormat="1" applyFont="1" applyFill="1" applyBorder="1" applyAlignment="1">
      <alignment horizontal="center" vertical="center" wrapText="1"/>
    </xf>
    <xf numFmtId="0" fontId="0" fillId="0" borderId="2" xfId="0" applyBorder="1" applyAlignment="1">
      <alignment/>
    </xf>
    <xf numFmtId="0" fontId="6" fillId="0" borderId="2" xfId="0" applyFont="1" applyBorder="1" applyAlignment="1">
      <alignment/>
    </xf>
    <xf numFmtId="0" fontId="0" fillId="0" borderId="0" xfId="0" applyBorder="1" applyAlignment="1">
      <alignment/>
    </xf>
    <xf numFmtId="0" fontId="0" fillId="3" borderId="0" xfId="0" applyFill="1" applyAlignment="1">
      <alignment/>
    </xf>
    <xf numFmtId="0" fontId="0" fillId="0" borderId="2" xfId="0" applyBorder="1" applyAlignment="1">
      <alignment wrapText="1"/>
    </xf>
    <xf numFmtId="0" fontId="0" fillId="3" borderId="2" xfId="0" applyFill="1" applyBorder="1" applyAlignment="1">
      <alignment/>
    </xf>
    <xf numFmtId="164" fontId="0" fillId="0" borderId="0" xfId="0" applyNumberFormat="1" applyAlignment="1">
      <alignment/>
    </xf>
    <xf numFmtId="0" fontId="7" fillId="0" borderId="2" xfId="0" applyFont="1" applyBorder="1" applyAlignment="1">
      <alignment/>
    </xf>
    <xf numFmtId="0" fontId="7" fillId="0" borderId="0" xfId="0" applyFont="1" applyAlignment="1">
      <alignment/>
    </xf>
    <xf numFmtId="0" fontId="0" fillId="0" borderId="2" xfId="0" applyFont="1" applyBorder="1" applyAlignment="1">
      <alignment/>
    </xf>
    <xf numFmtId="0" fontId="6" fillId="0" borderId="0" xfId="0" applyFont="1" applyAlignment="1">
      <alignment/>
    </xf>
    <xf numFmtId="0" fontId="6" fillId="0" borderId="0" xfId="0" applyFont="1" applyBorder="1" applyAlignment="1">
      <alignment wrapText="1"/>
    </xf>
    <xf numFmtId="0" fontId="0" fillId="0" borderId="0" xfId="0" applyAlignment="1">
      <alignment wrapText="1"/>
    </xf>
    <xf numFmtId="0" fontId="7" fillId="0" borderId="2" xfId="0" applyFont="1" applyBorder="1" applyAlignment="1">
      <alignment/>
    </xf>
    <xf numFmtId="0" fontId="6" fillId="0" borderId="0" xfId="0" applyFont="1" applyAlignment="1">
      <alignment wrapText="1"/>
    </xf>
    <xf numFmtId="0" fontId="8" fillId="0" borderId="0" xfId="0" applyFont="1" applyAlignment="1">
      <alignment/>
    </xf>
    <xf numFmtId="0" fontId="0" fillId="0" borderId="0" xfId="0" applyFont="1" applyAlignment="1">
      <alignment/>
    </xf>
    <xf numFmtId="0" fontId="0" fillId="0" borderId="0" xfId="0" applyAlignment="1">
      <alignment/>
    </xf>
    <xf numFmtId="0" fontId="9" fillId="0" borderId="0" xfId="0" applyFont="1" applyAlignment="1">
      <alignment/>
    </xf>
    <xf numFmtId="0" fontId="0" fillId="0" borderId="0" xfId="0" applyBorder="1" applyAlignment="1">
      <alignment horizontal="left" vertical="center" wrapText="1"/>
    </xf>
    <xf numFmtId="164" fontId="4" fillId="0" borderId="0" xfId="0" applyNumberFormat="1" applyFont="1" applyAlignment="1">
      <alignment/>
    </xf>
    <xf numFmtId="164" fontId="7" fillId="0" borderId="0" xfId="0" applyNumberFormat="1" applyFont="1" applyAlignment="1">
      <alignment/>
    </xf>
    <xf numFmtId="164" fontId="6" fillId="0" borderId="0" xfId="0" applyNumberFormat="1" applyFont="1" applyAlignment="1">
      <alignment/>
    </xf>
    <xf numFmtId="0" fontId="9" fillId="0" borderId="0" xfId="0" applyFont="1" applyAlignment="1">
      <alignment/>
    </xf>
    <xf numFmtId="0" fontId="13" fillId="0" borderId="0" xfId="0" applyFont="1" applyAlignment="1">
      <alignment wrapText="1"/>
    </xf>
    <xf numFmtId="0" fontId="0" fillId="0" borderId="0" xfId="0" applyFont="1" applyAlignment="1">
      <alignment/>
    </xf>
    <xf numFmtId="0" fontId="0" fillId="0" borderId="0" xfId="0" applyBorder="1" applyAlignment="1">
      <alignment horizontal="center" vertical="center" wrapText="1"/>
    </xf>
    <xf numFmtId="0" fontId="0" fillId="0" borderId="0" xfId="0" applyAlignment="1">
      <alignment horizontal="center" vertical="center" wrapText="1"/>
    </xf>
    <xf numFmtId="0" fontId="11" fillId="0" borderId="0" xfId="0" applyFont="1" applyAlignment="1">
      <alignment horizontal="center" vertical="center" wrapText="1"/>
    </xf>
    <xf numFmtId="0" fontId="12" fillId="3" borderId="0"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0" fillId="0" borderId="0" xfId="0" applyFont="1" applyAlignment="1">
      <alignment wrapText="1"/>
    </xf>
    <xf numFmtId="0" fontId="9" fillId="0" borderId="2" xfId="0" applyFont="1" applyBorder="1" applyAlignment="1">
      <alignment wrapText="1"/>
    </xf>
    <xf numFmtId="0" fontId="15" fillId="0" borderId="2" xfId="0" applyFont="1" applyBorder="1" applyAlignment="1">
      <alignment wrapText="1"/>
    </xf>
    <xf numFmtId="49" fontId="15" fillId="0" borderId="2" xfId="0" applyNumberFormat="1" applyFont="1" applyBorder="1" applyAlignment="1">
      <alignment horizontal="center" vertical="center" wrapText="1"/>
    </xf>
    <xf numFmtId="49" fontId="15" fillId="0" borderId="2" xfId="0" applyNumberFormat="1" applyFont="1" applyBorder="1" applyAlignment="1">
      <alignment/>
    </xf>
    <xf numFmtId="164" fontId="15" fillId="0" borderId="2" xfId="0" applyNumberFormat="1" applyFont="1" applyBorder="1" applyAlignment="1">
      <alignment/>
    </xf>
    <xf numFmtId="0" fontId="16" fillId="0" borderId="2" xfId="0" applyFont="1" applyBorder="1" applyAlignment="1" quotePrefix="1">
      <alignment horizontal="left"/>
    </xf>
    <xf numFmtId="0" fontId="16" fillId="0" borderId="2" xfId="0" applyFont="1" applyBorder="1" applyAlignment="1">
      <alignment horizontal="left"/>
    </xf>
    <xf numFmtId="167" fontId="15" fillId="0" borderId="2" xfId="0" applyNumberFormat="1" applyFont="1" applyBorder="1" applyAlignment="1">
      <alignment horizontal="right"/>
    </xf>
    <xf numFmtId="164" fontId="0" fillId="0" borderId="0" xfId="0" applyNumberFormat="1" applyFont="1" applyAlignment="1">
      <alignment/>
    </xf>
    <xf numFmtId="164" fontId="7" fillId="0" borderId="0" xfId="0" applyNumberFormat="1" applyFont="1" applyAlignment="1">
      <alignment/>
    </xf>
    <xf numFmtId="0" fontId="7" fillId="0" borderId="0" xfId="0" applyFont="1" applyAlignment="1">
      <alignment/>
    </xf>
    <xf numFmtId="49" fontId="9" fillId="0" borderId="2" xfId="0" applyNumberFormat="1" applyFont="1" applyBorder="1" applyAlignment="1">
      <alignment/>
    </xf>
    <xf numFmtId="164" fontId="9" fillId="0" borderId="2" xfId="0" applyNumberFormat="1" applyFont="1" applyBorder="1" applyAlignment="1">
      <alignment/>
    </xf>
    <xf numFmtId="164" fontId="17" fillId="0" borderId="0" xfId="0" applyNumberFormat="1" applyFont="1" applyAlignment="1">
      <alignment/>
    </xf>
    <xf numFmtId="0" fontId="17" fillId="0" borderId="0" xfId="0" applyFont="1" applyAlignment="1">
      <alignment/>
    </xf>
    <xf numFmtId="49" fontId="18" fillId="0" borderId="2" xfId="0" applyNumberFormat="1" applyFont="1" applyBorder="1" applyAlignment="1">
      <alignment/>
    </xf>
    <xf numFmtId="164" fontId="18" fillId="0" borderId="2" xfId="0" applyNumberFormat="1" applyFont="1" applyBorder="1" applyAlignment="1">
      <alignment/>
    </xf>
    <xf numFmtId="0" fontId="9" fillId="0" borderId="2" xfId="0" applyFont="1" applyBorder="1" applyAlignment="1">
      <alignment/>
    </xf>
    <xf numFmtId="0" fontId="18" fillId="0" borderId="2" xfId="0" applyFont="1" applyBorder="1" applyAlignment="1">
      <alignment wrapText="1"/>
    </xf>
    <xf numFmtId="0" fontId="0" fillId="0" borderId="6" xfId="0" applyBorder="1" applyAlignment="1">
      <alignment/>
    </xf>
    <xf numFmtId="0" fontId="9" fillId="0" borderId="0" xfId="0" applyFont="1" applyAlignment="1">
      <alignment/>
    </xf>
    <xf numFmtId="49" fontId="9" fillId="0" borderId="0" xfId="0" applyNumberFormat="1" applyFont="1" applyAlignment="1">
      <alignment/>
    </xf>
    <xf numFmtId="0" fontId="10" fillId="0" borderId="0" xfId="0" applyFont="1" applyAlignment="1">
      <alignment wrapText="1"/>
    </xf>
    <xf numFmtId="0" fontId="9" fillId="0" borderId="0" xfId="0" applyFont="1" applyAlignment="1">
      <alignment wrapText="1"/>
    </xf>
    <xf numFmtId="0" fontId="10" fillId="0" borderId="2" xfId="0" applyFont="1" applyBorder="1" applyAlignment="1">
      <alignment horizontal="left" vertical="center" wrapText="1"/>
    </xf>
    <xf numFmtId="49" fontId="10" fillId="0" borderId="2" xfId="0" applyNumberFormat="1" applyFont="1" applyBorder="1" applyAlignment="1">
      <alignment horizontal="center" vertical="center" wrapText="1"/>
    </xf>
    <xf numFmtId="0" fontId="10" fillId="0" borderId="2" xfId="0" applyFont="1" applyBorder="1" applyAlignment="1">
      <alignment horizontal="center" vertical="center" wrapText="1"/>
    </xf>
    <xf numFmtId="0" fontId="14" fillId="0" borderId="2" xfId="0" applyFont="1" applyBorder="1" applyAlignment="1">
      <alignment wrapText="1"/>
    </xf>
    <xf numFmtId="49" fontId="14" fillId="0" borderId="2" xfId="0" applyNumberFormat="1" applyFont="1" applyBorder="1" applyAlignment="1">
      <alignment/>
    </xf>
    <xf numFmtId="164" fontId="14" fillId="0" borderId="2" xfId="0" applyNumberFormat="1" applyFont="1" applyBorder="1" applyAlignment="1">
      <alignment/>
    </xf>
    <xf numFmtId="0" fontId="9" fillId="0" borderId="2" xfId="0" applyFont="1" applyBorder="1" applyAlignment="1" quotePrefix="1">
      <alignment horizontal="left"/>
    </xf>
    <xf numFmtId="0" fontId="19" fillId="0" borderId="2" xfId="0" applyFont="1" applyBorder="1" applyAlignment="1">
      <alignment horizontal="left"/>
    </xf>
    <xf numFmtId="167" fontId="19" fillId="0" borderId="2" xfId="0" applyNumberFormat="1" applyFont="1" applyFill="1" applyBorder="1" applyAlignment="1">
      <alignment horizontal="right"/>
    </xf>
    <xf numFmtId="167" fontId="9" fillId="0" borderId="2" xfId="0" applyNumberFormat="1" applyFont="1" applyFill="1" applyBorder="1" applyAlignment="1">
      <alignment/>
    </xf>
    <xf numFmtId="167" fontId="18" fillId="0" borderId="2" xfId="0" applyNumberFormat="1" applyFont="1" applyFill="1" applyBorder="1" applyAlignment="1">
      <alignment/>
    </xf>
    <xf numFmtId="49" fontId="9" fillId="0" borderId="2" xfId="0" applyNumberFormat="1" applyFont="1" applyBorder="1" applyAlignment="1">
      <alignment wrapText="1"/>
    </xf>
    <xf numFmtId="164" fontId="9" fillId="0" borderId="2" xfId="0" applyNumberFormat="1" applyFont="1" applyBorder="1" applyAlignment="1">
      <alignment wrapText="1"/>
    </xf>
    <xf numFmtId="49" fontId="18" fillId="0" borderId="2" xfId="0" applyNumberFormat="1" applyFont="1" applyBorder="1" applyAlignment="1">
      <alignment wrapText="1"/>
    </xf>
    <xf numFmtId="164" fontId="18" fillId="0" borderId="2" xfId="0" applyNumberFormat="1" applyFont="1" applyBorder="1" applyAlignment="1">
      <alignment wrapText="1"/>
    </xf>
    <xf numFmtId="0" fontId="16" fillId="0" borderId="2" xfId="0" applyFont="1" applyBorder="1" applyAlignment="1">
      <alignment wrapText="1"/>
    </xf>
    <xf numFmtId="49" fontId="16" fillId="0" borderId="2" xfId="0" applyNumberFormat="1" applyFont="1" applyBorder="1" applyAlignment="1">
      <alignment/>
    </xf>
    <xf numFmtId="164" fontId="16" fillId="0" borderId="2" xfId="0" applyNumberFormat="1" applyFont="1" applyBorder="1" applyAlignment="1">
      <alignment/>
    </xf>
    <xf numFmtId="0" fontId="19" fillId="0" borderId="2" xfId="0" applyFont="1" applyBorder="1" applyAlignment="1">
      <alignment wrapText="1"/>
    </xf>
    <xf numFmtId="49" fontId="19" fillId="0" borderId="2" xfId="0" applyNumberFormat="1" applyFont="1" applyBorder="1" applyAlignment="1">
      <alignment/>
    </xf>
    <xf numFmtId="164" fontId="19" fillId="0" borderId="2" xfId="0" applyNumberFormat="1" applyFont="1" applyBorder="1" applyAlignment="1">
      <alignment/>
    </xf>
    <xf numFmtId="49" fontId="18" fillId="0" borderId="2" xfId="0" applyNumberFormat="1" applyFont="1" applyBorder="1" applyAlignment="1">
      <alignment wrapText="1" shrinkToFit="1"/>
    </xf>
    <xf numFmtId="0" fontId="14" fillId="0" borderId="2" xfId="0" applyFont="1" applyBorder="1" applyAlignment="1">
      <alignment/>
    </xf>
    <xf numFmtId="0" fontId="15" fillId="0" borderId="2" xfId="0" applyFont="1" applyBorder="1" applyAlignment="1">
      <alignment/>
    </xf>
    <xf numFmtId="49" fontId="15" fillId="0" borderId="2" xfId="0" applyNumberFormat="1" applyFont="1" applyBorder="1" applyAlignment="1">
      <alignment wrapText="1"/>
    </xf>
    <xf numFmtId="164" fontId="15" fillId="0" borderId="2" xfId="0" applyNumberFormat="1" applyFont="1" applyBorder="1" applyAlignment="1">
      <alignment wrapText="1"/>
    </xf>
    <xf numFmtId="0" fontId="18" fillId="0" borderId="4" xfId="0" applyFont="1" applyBorder="1" applyAlignment="1">
      <alignment wrapText="1"/>
    </xf>
    <xf numFmtId="0" fontId="20" fillId="0" borderId="2" xfId="0" applyFont="1" applyBorder="1" applyAlignment="1">
      <alignment wrapText="1"/>
    </xf>
    <xf numFmtId="49" fontId="20" fillId="0" borderId="2" xfId="0" applyNumberFormat="1" applyFont="1" applyBorder="1" applyAlignment="1">
      <alignment/>
    </xf>
    <xf numFmtId="164" fontId="20" fillId="0" borderId="2" xfId="0" applyNumberFormat="1" applyFont="1" applyBorder="1" applyAlignment="1">
      <alignment/>
    </xf>
    <xf numFmtId="0" fontId="10" fillId="0" borderId="2" xfId="0" applyFont="1" applyBorder="1" applyAlignment="1">
      <alignment wrapText="1"/>
    </xf>
    <xf numFmtId="49" fontId="10" fillId="0" borderId="2" xfId="0" applyNumberFormat="1" applyFont="1" applyBorder="1" applyAlignment="1">
      <alignment/>
    </xf>
    <xf numFmtId="164" fontId="10" fillId="0" borderId="2" xfId="0" applyNumberFormat="1" applyFont="1" applyBorder="1" applyAlignment="1">
      <alignment/>
    </xf>
    <xf numFmtId="49" fontId="10" fillId="0" borderId="0" xfId="0" applyNumberFormat="1" applyFont="1" applyAlignment="1">
      <alignment/>
    </xf>
    <xf numFmtId="0" fontId="10" fillId="0" borderId="0" xfId="0" applyFont="1" applyBorder="1" applyAlignment="1">
      <alignment wrapText="1"/>
    </xf>
    <xf numFmtId="0" fontId="21" fillId="3" borderId="2" xfId="0" applyFont="1" applyFill="1" applyBorder="1" applyAlignment="1">
      <alignment horizontal="center" vertical="center" wrapText="1"/>
    </xf>
    <xf numFmtId="0" fontId="21" fillId="0" borderId="0" xfId="0" applyFont="1" applyBorder="1" applyAlignment="1">
      <alignment horizontal="left" vertical="center" wrapText="1"/>
    </xf>
    <xf numFmtId="0" fontId="9" fillId="0" borderId="0" xfId="0" applyFont="1" applyBorder="1" applyAlignment="1">
      <alignment wrapText="1"/>
    </xf>
    <xf numFmtId="0" fontId="6" fillId="0" borderId="2" xfId="0" applyFont="1" applyBorder="1" applyAlignment="1">
      <alignment horizontal="center"/>
    </xf>
    <xf numFmtId="49" fontId="23" fillId="0" borderId="2" xfId="0" applyNumberFormat="1" applyFont="1" applyBorder="1" applyAlignment="1">
      <alignment/>
    </xf>
    <xf numFmtId="0" fontId="23" fillId="3" borderId="2" xfId="0" applyFont="1" applyFill="1" applyBorder="1" applyAlignment="1">
      <alignment horizontal="center"/>
    </xf>
    <xf numFmtId="0" fontId="24" fillId="0" borderId="0" xfId="0" applyFont="1" applyAlignment="1">
      <alignment/>
    </xf>
    <xf numFmtId="49" fontId="6" fillId="0" borderId="2" xfId="0" applyNumberFormat="1" applyFont="1" applyBorder="1" applyAlignment="1">
      <alignment/>
    </xf>
    <xf numFmtId="0" fontId="6" fillId="3" borderId="2" xfId="0" applyFont="1" applyFill="1" applyBorder="1" applyAlignment="1">
      <alignment horizontal="center"/>
    </xf>
    <xf numFmtId="0" fontId="0" fillId="3" borderId="0" xfId="0" applyFont="1" applyFill="1" applyAlignment="1">
      <alignment/>
    </xf>
    <xf numFmtId="49" fontId="4" fillId="0" borderId="2" xfId="0" applyNumberFormat="1" applyFont="1" applyBorder="1" applyAlignment="1">
      <alignment/>
    </xf>
    <xf numFmtId="0" fontId="4" fillId="3" borderId="2" xfId="0" applyFont="1" applyFill="1" applyBorder="1" applyAlignment="1">
      <alignment horizontal="center"/>
    </xf>
    <xf numFmtId="49" fontId="7" fillId="0" borderId="2" xfId="0" applyNumberFormat="1" applyFont="1" applyBorder="1" applyAlignment="1">
      <alignment/>
    </xf>
    <xf numFmtId="0" fontId="7" fillId="3" borderId="2" xfId="0" applyFont="1" applyFill="1" applyBorder="1" applyAlignment="1">
      <alignment horizontal="center"/>
    </xf>
    <xf numFmtId="0" fontId="22" fillId="0" borderId="0" xfId="0" applyFont="1" applyBorder="1" applyAlignment="1">
      <alignment horizontal="center" vertical="center" wrapText="1"/>
    </xf>
    <xf numFmtId="0" fontId="25" fillId="3" borderId="0" xfId="0" applyFont="1" applyFill="1" applyBorder="1" applyAlignment="1">
      <alignment horizontal="center" vertical="center" wrapText="1"/>
    </xf>
    <xf numFmtId="0" fontId="26" fillId="0" borderId="0" xfId="0" applyFont="1" applyBorder="1" applyAlignment="1">
      <alignment horizontal="center" vertical="center" wrapText="1"/>
    </xf>
    <xf numFmtId="49" fontId="18" fillId="0" borderId="2" xfId="0" applyNumberFormat="1" applyFont="1" applyBorder="1" applyAlignment="1">
      <alignment horizontal="center" wrapText="1"/>
    </xf>
    <xf numFmtId="49" fontId="10" fillId="0" borderId="0" xfId="0" applyNumberFormat="1" applyFont="1" applyBorder="1" applyAlignment="1">
      <alignment wrapText="1"/>
    </xf>
    <xf numFmtId="49" fontId="10" fillId="0" borderId="0" xfId="0" applyNumberFormat="1" applyFont="1" applyAlignment="1">
      <alignment wrapText="1"/>
    </xf>
    <xf numFmtId="49" fontId="10" fillId="0" borderId="0" xfId="0" applyNumberFormat="1" applyFont="1" applyAlignment="1">
      <alignment wrapText="1"/>
    </xf>
    <xf numFmtId="49" fontId="10" fillId="0" borderId="0" xfId="0" applyNumberFormat="1" applyFont="1" applyAlignment="1">
      <alignment/>
    </xf>
    <xf numFmtId="0" fontId="6" fillId="0" borderId="0" xfId="0" applyFont="1" applyBorder="1" applyAlignment="1">
      <alignment wrapText="1"/>
    </xf>
    <xf numFmtId="0" fontId="10" fillId="0" borderId="2" xfId="0" applyFont="1" applyBorder="1" applyAlignment="1">
      <alignment horizontal="center" vertical="center"/>
    </xf>
    <xf numFmtId="0" fontId="9" fillId="0" borderId="7" xfId="0" applyNumberFormat="1" applyFont="1" applyBorder="1" applyAlignment="1">
      <alignment horizontal="left" wrapText="1"/>
    </xf>
    <xf numFmtId="164" fontId="9" fillId="3" borderId="2" xfId="0" applyNumberFormat="1" applyFont="1" applyFill="1" applyBorder="1" applyAlignment="1">
      <alignment/>
    </xf>
    <xf numFmtId="0" fontId="10" fillId="3" borderId="2" xfId="0" applyFont="1" applyFill="1" applyBorder="1" applyAlignment="1">
      <alignment wrapText="1"/>
    </xf>
    <xf numFmtId="0" fontId="10" fillId="3" borderId="2" xfId="0" applyFont="1" applyFill="1" applyBorder="1" applyAlignment="1">
      <alignment horizontal="center" wrapText="1"/>
    </xf>
    <xf numFmtId="49" fontId="10" fillId="0" borderId="0" xfId="0" applyNumberFormat="1" applyFont="1" applyAlignment="1">
      <alignment horizontal="left" wrapText="1"/>
    </xf>
    <xf numFmtId="0" fontId="27" fillId="0" borderId="0" xfId="0" applyFont="1" applyAlignment="1">
      <alignment/>
    </xf>
    <xf numFmtId="3" fontId="6" fillId="0" borderId="2" xfId="0" applyNumberFormat="1" applyFont="1" applyBorder="1" applyAlignment="1">
      <alignment/>
    </xf>
    <xf numFmtId="3" fontId="5" fillId="0" borderId="2" xfId="0" applyNumberFormat="1" applyFont="1" applyBorder="1" applyAlignment="1">
      <alignment/>
    </xf>
    <xf numFmtId="0" fontId="5" fillId="0" borderId="2" xfId="0" applyFont="1" applyBorder="1" applyAlignment="1">
      <alignment/>
    </xf>
    <xf numFmtId="0" fontId="6" fillId="0" borderId="2" xfId="0" applyFont="1" applyBorder="1" applyAlignment="1">
      <alignment/>
    </xf>
    <xf numFmtId="0" fontId="28" fillId="0" borderId="2" xfId="0" applyFont="1" applyBorder="1" applyAlignment="1">
      <alignment wrapText="1"/>
    </xf>
    <xf numFmtId="0" fontId="21" fillId="3" borderId="4" xfId="0" applyFont="1" applyFill="1" applyBorder="1" applyAlignment="1">
      <alignment horizontal="center" vertical="center" wrapText="1"/>
    </xf>
    <xf numFmtId="3" fontId="7" fillId="0" borderId="2" xfId="0" applyNumberFormat="1" applyFont="1" applyBorder="1" applyAlignment="1">
      <alignment/>
    </xf>
    <xf numFmtId="0" fontId="12" fillId="3" borderId="5"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3" fillId="3" borderId="8" xfId="0" applyFont="1" applyFill="1" applyBorder="1" applyAlignment="1">
      <alignment horizontal="center" vertical="center" wrapText="1"/>
    </xf>
    <xf numFmtId="49" fontId="10" fillId="3" borderId="2" xfId="0" applyNumberFormat="1" applyFont="1" applyFill="1" applyBorder="1" applyAlignment="1">
      <alignment horizontal="center" vertical="center"/>
    </xf>
    <xf numFmtId="0" fontId="3" fillId="3" borderId="0" xfId="0" applyFont="1" applyFill="1" applyBorder="1" applyAlignment="1">
      <alignment horizontal="center" vertical="center" wrapText="1"/>
    </xf>
    <xf numFmtId="0" fontId="5" fillId="0" borderId="2" xfId="0" applyFont="1" applyBorder="1" applyAlignment="1">
      <alignment horizontal="center"/>
    </xf>
    <xf numFmtId="0" fontId="6" fillId="0" borderId="2" xfId="0" applyFont="1" applyBorder="1" applyAlignment="1">
      <alignment horizontal="center"/>
    </xf>
    <xf numFmtId="0" fontId="9" fillId="0" borderId="0" xfId="0" applyFont="1" applyBorder="1" applyAlignment="1">
      <alignment wrapText="1"/>
    </xf>
    <xf numFmtId="0" fontId="5" fillId="0" borderId="2" xfId="0" applyFont="1" applyBorder="1" applyAlignment="1">
      <alignment horizontal="center" wrapText="1"/>
    </xf>
    <xf numFmtId="0" fontId="0" fillId="0" borderId="0" xfId="0" applyFont="1" applyBorder="1" applyAlignment="1">
      <alignment horizontal="left" wrapText="1"/>
    </xf>
    <xf numFmtId="0" fontId="0" fillId="0" borderId="0" xfId="0" applyFont="1" applyBorder="1" applyAlignment="1">
      <alignment/>
    </xf>
    <xf numFmtId="0" fontId="7" fillId="0" borderId="2" xfId="0" applyFont="1" applyBorder="1" applyAlignment="1">
      <alignment wrapText="1"/>
    </xf>
    <xf numFmtId="0" fontId="23" fillId="0" borderId="4" xfId="0" applyFont="1" applyBorder="1" applyAlignment="1">
      <alignment wrapText="1"/>
    </xf>
    <xf numFmtId="0" fontId="6" fillId="0" borderId="4" xfId="0" applyFont="1" applyBorder="1" applyAlignment="1">
      <alignment wrapText="1"/>
    </xf>
    <xf numFmtId="0" fontId="7" fillId="0" borderId="4" xfId="0" applyFont="1" applyBorder="1" applyAlignment="1">
      <alignment wrapText="1"/>
    </xf>
    <xf numFmtId="0" fontId="4" fillId="0" borderId="4" xfId="0" applyFont="1" applyBorder="1" applyAlignment="1">
      <alignment wrapText="1"/>
    </xf>
    <xf numFmtId="0" fontId="0" fillId="0" borderId="2" xfId="0" applyFont="1" applyBorder="1" applyAlignment="1">
      <alignment wrapText="1"/>
    </xf>
    <xf numFmtId="0" fontId="6" fillId="0" borderId="4" xfId="0" applyFont="1" applyBorder="1" applyAlignment="1">
      <alignment horizontal="left" wrapText="1"/>
    </xf>
    <xf numFmtId="0" fontId="0" fillId="0" borderId="0" xfId="0" applyBorder="1" applyAlignment="1">
      <alignment/>
    </xf>
    <xf numFmtId="49" fontId="6" fillId="0" borderId="0" xfId="0" applyNumberFormat="1" applyFont="1" applyAlignment="1">
      <alignment wrapText="1"/>
    </xf>
    <xf numFmtId="0" fontId="6" fillId="0" borderId="0" xfId="0" applyFont="1" applyAlignment="1">
      <alignment horizontal="center" vertical="center" wrapText="1"/>
    </xf>
    <xf numFmtId="3" fontId="27" fillId="0" borderId="0" xfId="0" applyNumberFormat="1" applyFont="1" applyAlignment="1">
      <alignment/>
    </xf>
    <xf numFmtId="9" fontId="9" fillId="0" borderId="0" xfId="21" applyFont="1" applyFill="1" applyBorder="1" applyAlignment="1">
      <alignment wrapText="1"/>
    </xf>
    <xf numFmtId="49" fontId="10" fillId="0" borderId="2" xfId="0" applyNumberFormat="1" applyFont="1" applyBorder="1" applyAlignment="1">
      <alignment horizontal="center"/>
    </xf>
    <xf numFmtId="0" fontId="10" fillId="0" borderId="2" xfId="0" applyFont="1" applyBorder="1" applyAlignment="1">
      <alignment/>
    </xf>
    <xf numFmtId="49" fontId="10" fillId="0" borderId="0" xfId="0" applyNumberFormat="1" applyFont="1" applyBorder="1" applyAlignment="1">
      <alignment/>
    </xf>
    <xf numFmtId="49" fontId="6" fillId="0" borderId="0" xfId="0" applyNumberFormat="1" applyFont="1" applyBorder="1" applyAlignment="1">
      <alignment/>
    </xf>
    <xf numFmtId="0" fontId="10" fillId="0" borderId="0" xfId="0" applyFont="1" applyAlignment="1">
      <alignment/>
    </xf>
    <xf numFmtId="0" fontId="10" fillId="0" borderId="2" xfId="0" applyFont="1" applyBorder="1" applyAlignment="1">
      <alignment vertical="center" wrapText="1"/>
    </xf>
    <xf numFmtId="0" fontId="10" fillId="0" borderId="2" xfId="0" applyFont="1" applyBorder="1" applyAlignment="1">
      <alignment horizontal="center" vertical="center" wrapText="1"/>
    </xf>
    <xf numFmtId="0" fontId="9" fillId="0" borderId="2" xfId="0" applyFont="1" applyBorder="1" applyAlignment="1">
      <alignment horizontal="center"/>
    </xf>
    <xf numFmtId="1" fontId="9" fillId="0" borderId="2" xfId="0" applyNumberFormat="1" applyFont="1" applyBorder="1" applyAlignment="1">
      <alignment horizontal="center"/>
    </xf>
    <xf numFmtId="0" fontId="9" fillId="0" borderId="2" xfId="0" applyFont="1" applyBorder="1" applyAlignment="1">
      <alignment/>
    </xf>
    <xf numFmtId="1" fontId="10" fillId="0" borderId="2" xfId="0" applyNumberFormat="1" applyFont="1" applyBorder="1" applyAlignment="1">
      <alignment horizontal="center"/>
    </xf>
    <xf numFmtId="49" fontId="16" fillId="0" borderId="2" xfId="0" applyNumberFormat="1" applyFont="1" applyBorder="1" applyAlignment="1">
      <alignment horizontal="left"/>
    </xf>
    <xf numFmtId="49" fontId="9" fillId="0" borderId="2" xfId="0" applyNumberFormat="1" applyFont="1" applyBorder="1" applyAlignment="1">
      <alignment horizontal="left"/>
    </xf>
    <xf numFmtId="3" fontId="7" fillId="0" borderId="2" xfId="0" applyNumberFormat="1" applyFont="1" applyBorder="1" applyAlignment="1">
      <alignment/>
    </xf>
    <xf numFmtId="0" fontId="22" fillId="3" borderId="2" xfId="0" applyFont="1" applyFill="1" applyBorder="1" applyAlignment="1">
      <alignment vertical="center" wrapText="1"/>
    </xf>
    <xf numFmtId="49" fontId="6" fillId="3" borderId="2" xfId="0" applyNumberFormat="1" applyFont="1" applyFill="1" applyBorder="1" applyAlignment="1">
      <alignment horizontal="center"/>
    </xf>
    <xf numFmtId="49" fontId="10" fillId="0" borderId="0" xfId="0" applyNumberFormat="1" applyFont="1" applyBorder="1" applyAlignment="1">
      <alignment horizontal="left" wrapText="1"/>
    </xf>
    <xf numFmtId="49" fontId="10" fillId="0" borderId="0" xfId="0" applyNumberFormat="1" applyFont="1" applyAlignment="1">
      <alignment horizontal="left" wrapText="1"/>
    </xf>
    <xf numFmtId="0" fontId="10" fillId="0" borderId="0" xfId="0" applyFont="1" applyAlignment="1">
      <alignment horizontal="center"/>
    </xf>
    <xf numFmtId="0" fontId="9" fillId="0" borderId="2" xfId="0" applyFont="1" applyBorder="1" applyAlignment="1">
      <alignment horizontal="center" wrapText="1"/>
    </xf>
    <xf numFmtId="0" fontId="10" fillId="0" borderId="2" xfId="0" applyFont="1" applyBorder="1" applyAlignment="1">
      <alignment horizontal="center"/>
    </xf>
    <xf numFmtId="0" fontId="0" fillId="3" borderId="2" xfId="0" applyFill="1" applyBorder="1" applyAlignment="1">
      <alignment horizontal="center"/>
    </xf>
    <xf numFmtId="49" fontId="0" fillId="0" borderId="2" xfId="0" applyNumberFormat="1" applyBorder="1" applyAlignment="1">
      <alignment/>
    </xf>
    <xf numFmtId="0" fontId="6" fillId="0" borderId="2" xfId="0" applyFont="1" applyBorder="1" applyAlignment="1">
      <alignment horizontal="center" vertical="center"/>
    </xf>
    <xf numFmtId="0" fontId="10" fillId="0" borderId="2" xfId="0" applyFont="1" applyBorder="1" applyAlignment="1">
      <alignment horizontal="center" vertical="center"/>
    </xf>
    <xf numFmtId="0" fontId="31" fillId="0" borderId="2" xfId="0" applyFont="1" applyBorder="1" applyAlignment="1">
      <alignment/>
    </xf>
    <xf numFmtId="164" fontId="18" fillId="0" borderId="0" xfId="0" applyNumberFormat="1" applyFont="1" applyAlignment="1">
      <alignment/>
    </xf>
    <xf numFmtId="0" fontId="18" fillId="0" borderId="0" xfId="0" applyFont="1" applyAlignment="1">
      <alignment/>
    </xf>
    <xf numFmtId="164" fontId="32" fillId="0" borderId="2" xfId="0" applyNumberFormat="1" applyFont="1" applyBorder="1" applyAlignment="1">
      <alignment/>
    </xf>
    <xf numFmtId="0" fontId="6" fillId="3" borderId="2" xfId="0" applyNumberFormat="1" applyFont="1" applyFill="1" applyBorder="1" applyAlignment="1">
      <alignment horizontal="center"/>
    </xf>
    <xf numFmtId="49" fontId="34" fillId="2" borderId="9" xfId="19" applyNumberFormat="1" applyFont="1" applyFill="1" applyBorder="1" applyAlignment="1">
      <alignment horizontal="left" vertical="top" wrapText="1"/>
    </xf>
    <xf numFmtId="49" fontId="35" fillId="2" borderId="9" xfId="18" applyNumberFormat="1" applyFont="1" applyFill="1" applyBorder="1" applyAlignment="1">
      <alignment horizontal="left" vertical="top" wrapText="1"/>
    </xf>
    <xf numFmtId="49" fontId="34" fillId="2" borderId="9" xfId="18" applyNumberFormat="1" applyFont="1" applyFill="1" applyBorder="1" applyAlignment="1">
      <alignment horizontal="left" vertical="top" wrapText="1"/>
    </xf>
    <xf numFmtId="0" fontId="9" fillId="4" borderId="2" xfId="0" applyFont="1" applyFill="1" applyBorder="1" applyAlignment="1">
      <alignment wrapText="1"/>
    </xf>
    <xf numFmtId="49" fontId="35" fillId="2" borderId="9" xfId="19" applyNumberFormat="1" applyFont="1" applyFill="1" applyBorder="1" applyAlignment="1">
      <alignment horizontal="left" vertical="top" wrapText="1"/>
    </xf>
    <xf numFmtId="164" fontId="0" fillId="0" borderId="0" xfId="0" applyNumberFormat="1" applyFont="1" applyAlignment="1">
      <alignment/>
    </xf>
    <xf numFmtId="0" fontId="9" fillId="3" borderId="2" xfId="0" applyFont="1" applyFill="1" applyBorder="1" applyAlignment="1">
      <alignment wrapText="1"/>
    </xf>
    <xf numFmtId="49" fontId="9" fillId="3" borderId="2" xfId="0" applyNumberFormat="1" applyFont="1" applyFill="1" applyBorder="1" applyAlignment="1">
      <alignment wrapText="1"/>
    </xf>
    <xf numFmtId="0" fontId="9" fillId="3" borderId="2" xfId="0" applyFont="1" applyFill="1" applyBorder="1" applyAlignment="1">
      <alignment horizontal="left" vertical="center" wrapText="1"/>
    </xf>
    <xf numFmtId="0" fontId="9" fillId="3" borderId="2" xfId="0" applyFont="1" applyFill="1" applyBorder="1" applyAlignment="1">
      <alignment vertical="center" wrapText="1"/>
    </xf>
    <xf numFmtId="0" fontId="18" fillId="3" borderId="2" xfId="0" applyFont="1" applyFill="1" applyBorder="1" applyAlignment="1">
      <alignment wrapText="1"/>
    </xf>
    <xf numFmtId="49" fontId="18" fillId="3" borderId="2" xfId="0" applyNumberFormat="1" applyFont="1" applyFill="1" applyBorder="1" applyAlignment="1">
      <alignment wrapText="1"/>
    </xf>
    <xf numFmtId="164" fontId="18" fillId="3" borderId="2" xfId="0" applyNumberFormat="1" applyFont="1" applyFill="1" applyBorder="1" applyAlignment="1">
      <alignment/>
    </xf>
    <xf numFmtId="0" fontId="18" fillId="3" borderId="2" xfId="0" applyFont="1" applyFill="1" applyBorder="1" applyAlignment="1">
      <alignment vertical="center" wrapText="1"/>
    </xf>
    <xf numFmtId="164" fontId="0" fillId="5" borderId="0" xfId="0" applyNumberFormat="1" applyFont="1" applyFill="1" applyAlignment="1">
      <alignment/>
    </xf>
    <xf numFmtId="0" fontId="0" fillId="5" borderId="0" xfId="0" applyFont="1" applyFill="1" applyAlignment="1">
      <alignment/>
    </xf>
    <xf numFmtId="0" fontId="9" fillId="0" borderId="2" xfId="0" applyFont="1" applyFill="1" applyBorder="1" applyAlignment="1">
      <alignment wrapText="1"/>
    </xf>
    <xf numFmtId="49" fontId="9" fillId="0" borderId="2" xfId="0" applyNumberFormat="1" applyFont="1" applyFill="1" applyBorder="1" applyAlignment="1">
      <alignment/>
    </xf>
    <xf numFmtId="164" fontId="9" fillId="0" borderId="2" xfId="0" applyNumberFormat="1" applyFont="1" applyFill="1" applyBorder="1" applyAlignment="1">
      <alignment/>
    </xf>
    <xf numFmtId="49" fontId="9" fillId="0" borderId="2" xfId="0" applyNumberFormat="1" applyFont="1" applyBorder="1" applyAlignment="1">
      <alignment horizontal="center" wrapText="1"/>
    </xf>
    <xf numFmtId="49" fontId="10" fillId="0" borderId="2" xfId="0" applyNumberFormat="1" applyFont="1" applyBorder="1" applyAlignment="1">
      <alignment horizontal="center" wrapText="1"/>
    </xf>
    <xf numFmtId="49" fontId="15" fillId="0" borderId="2" xfId="0" applyNumberFormat="1" applyFont="1" applyBorder="1" applyAlignment="1">
      <alignment horizontal="center" wrapText="1"/>
    </xf>
    <xf numFmtId="164" fontId="10" fillId="0" borderId="2" xfId="0" applyNumberFormat="1" applyFont="1" applyBorder="1" applyAlignment="1">
      <alignment horizontal="right" vertical="center" wrapText="1"/>
    </xf>
    <xf numFmtId="49" fontId="9" fillId="0" borderId="2" xfId="0" applyNumberFormat="1" applyFont="1" applyBorder="1" applyAlignment="1">
      <alignment horizontal="center" vertical="center" wrapText="1"/>
    </xf>
    <xf numFmtId="49" fontId="14" fillId="0" borderId="2" xfId="0" applyNumberFormat="1" applyFont="1" applyBorder="1" applyAlignment="1">
      <alignment horizontal="center" vertical="center" wrapText="1"/>
    </xf>
    <xf numFmtId="49" fontId="18" fillId="0" borderId="2" xfId="0" applyNumberFormat="1" applyFont="1" applyBorder="1" applyAlignment="1">
      <alignment horizontal="center" vertical="center" wrapText="1"/>
    </xf>
    <xf numFmtId="0" fontId="15" fillId="0" borderId="2" xfId="0" applyFont="1" applyBorder="1" applyAlignment="1">
      <alignment/>
    </xf>
    <xf numFmtId="0" fontId="32" fillId="0" borderId="2" xfId="0" applyFont="1" applyBorder="1" applyAlignment="1">
      <alignment/>
    </xf>
    <xf numFmtId="0" fontId="18" fillId="0" borderId="2" xfId="0" applyFont="1" applyBorder="1" applyAlignment="1">
      <alignment/>
    </xf>
    <xf numFmtId="0" fontId="36" fillId="0" borderId="2" xfId="0" applyFont="1" applyBorder="1" applyAlignment="1">
      <alignment/>
    </xf>
    <xf numFmtId="0" fontId="0" fillId="0" borderId="4" xfId="0" applyFont="1" applyBorder="1" applyAlignment="1">
      <alignment wrapText="1"/>
    </xf>
    <xf numFmtId="0" fontId="9" fillId="0" borderId="4" xfId="0" applyFont="1" applyBorder="1" applyAlignment="1">
      <alignment horizontal="left" wrapText="1"/>
    </xf>
    <xf numFmtId="0" fontId="0" fillId="0" borderId="10" xfId="0" applyFont="1" applyBorder="1" applyAlignment="1">
      <alignment horizontal="left" wrapText="1"/>
    </xf>
    <xf numFmtId="0" fontId="0" fillId="0" borderId="5" xfId="0" applyFont="1" applyBorder="1" applyAlignment="1">
      <alignment horizontal="left" wrapText="1"/>
    </xf>
    <xf numFmtId="0" fontId="10" fillId="0" borderId="2" xfId="0" applyFont="1" applyBorder="1" applyAlignment="1">
      <alignment horizontal="left" wrapText="1"/>
    </xf>
    <xf numFmtId="0" fontId="10" fillId="0" borderId="2" xfId="0" applyFont="1" applyFill="1" applyBorder="1" applyAlignment="1">
      <alignment horizontal="center" vertical="center" wrapText="1"/>
    </xf>
    <xf numFmtId="0" fontId="28" fillId="0" borderId="2" xfId="0" applyFont="1" applyBorder="1" applyAlignment="1">
      <alignment vertical="center" wrapText="1"/>
    </xf>
    <xf numFmtId="0" fontId="22" fillId="3" borderId="2" xfId="0" applyFont="1" applyFill="1" applyBorder="1" applyAlignment="1">
      <alignment wrapText="1"/>
    </xf>
    <xf numFmtId="0" fontId="22" fillId="3" borderId="2" xfId="0" applyFont="1" applyFill="1" applyBorder="1" applyAlignment="1">
      <alignment horizontal="left" vertical="center" wrapText="1"/>
    </xf>
    <xf numFmtId="0" fontId="6" fillId="0" borderId="4" xfId="0" applyFont="1" applyBorder="1" applyAlignment="1">
      <alignment horizontal="center" vertical="center"/>
    </xf>
    <xf numFmtId="0" fontId="0" fillId="0" borderId="2" xfId="0" applyFont="1" applyBorder="1" applyAlignment="1">
      <alignment/>
    </xf>
    <xf numFmtId="1" fontId="7" fillId="0" borderId="2" xfId="0" applyNumberFormat="1" applyFont="1" applyBorder="1" applyAlignment="1">
      <alignment/>
    </xf>
    <xf numFmtId="1" fontId="0" fillId="0" borderId="2" xfId="0" applyNumberFormat="1" applyFont="1" applyBorder="1" applyAlignment="1">
      <alignment/>
    </xf>
    <xf numFmtId="1" fontId="6" fillId="0" borderId="2" xfId="0" applyNumberFormat="1" applyFont="1" applyBorder="1" applyAlignment="1">
      <alignment/>
    </xf>
    <xf numFmtId="1" fontId="6" fillId="0" borderId="2" xfId="0" applyNumberFormat="1" applyFont="1" applyBorder="1" applyAlignment="1">
      <alignment/>
    </xf>
    <xf numFmtId="0" fontId="6" fillId="0" borderId="0" xfId="0" applyFont="1" applyBorder="1" applyAlignment="1">
      <alignment horizontal="center" wrapText="1"/>
    </xf>
    <xf numFmtId="0" fontId="7" fillId="0" borderId="2" xfId="0" applyFont="1" applyBorder="1" applyAlignment="1">
      <alignment/>
    </xf>
    <xf numFmtId="0" fontId="6" fillId="0" borderId="2" xfId="0" applyFont="1" applyBorder="1" applyAlignment="1">
      <alignment horizontal="center"/>
    </xf>
    <xf numFmtId="0" fontId="6" fillId="0" borderId="2" xfId="0" applyFont="1" applyBorder="1" applyAlignment="1">
      <alignment/>
    </xf>
    <xf numFmtId="0" fontId="5" fillId="0" borderId="2" xfId="0" applyFont="1" applyBorder="1" applyAlignment="1">
      <alignment/>
    </xf>
    <xf numFmtId="0" fontId="6" fillId="0" borderId="10" xfId="0" applyFont="1" applyBorder="1" applyAlignment="1">
      <alignment wrapText="1"/>
    </xf>
    <xf numFmtId="0" fontId="6" fillId="0" borderId="5" xfId="0" applyFont="1" applyBorder="1" applyAlignment="1">
      <alignment wrapText="1"/>
    </xf>
    <xf numFmtId="0" fontId="5" fillId="0" borderId="2" xfId="0" applyFont="1" applyBorder="1" applyAlignment="1">
      <alignment wrapText="1"/>
    </xf>
    <xf numFmtId="0" fontId="0" fillId="0" borderId="2" xfId="0" applyBorder="1" applyAlignment="1">
      <alignment wrapText="1"/>
    </xf>
    <xf numFmtId="0" fontId="0" fillId="0" borderId="2" xfId="0" applyFont="1" applyBorder="1" applyAlignment="1">
      <alignment wrapText="1"/>
    </xf>
    <xf numFmtId="0" fontId="7" fillId="0" borderId="4" xfId="0" applyFont="1" applyBorder="1" applyAlignment="1">
      <alignment wrapText="1"/>
    </xf>
    <xf numFmtId="0" fontId="7" fillId="0" borderId="10" xfId="0" applyFont="1" applyBorder="1" applyAlignment="1">
      <alignment wrapText="1"/>
    </xf>
    <xf numFmtId="0" fontId="7" fillId="0" borderId="5" xfId="0" applyFont="1" applyBorder="1" applyAlignment="1">
      <alignment wrapText="1"/>
    </xf>
    <xf numFmtId="0" fontId="29" fillId="0" borderId="2" xfId="0" applyFont="1" applyBorder="1" applyAlignment="1">
      <alignment wrapText="1"/>
    </xf>
    <xf numFmtId="0" fontId="0" fillId="0" borderId="4" xfId="0" applyFont="1" applyBorder="1" applyAlignment="1">
      <alignment wrapText="1"/>
    </xf>
    <xf numFmtId="0" fontId="0" fillId="0" borderId="10" xfId="0" applyFont="1" applyBorder="1" applyAlignment="1">
      <alignment wrapText="1"/>
    </xf>
    <xf numFmtId="0" fontId="0" fillId="0" borderId="5" xfId="0" applyFont="1" applyBorder="1" applyAlignment="1">
      <alignment wrapText="1"/>
    </xf>
    <xf numFmtId="0" fontId="7" fillId="0" borderId="2" xfId="0" applyFont="1" applyBorder="1" applyAlignment="1">
      <alignment wrapText="1"/>
    </xf>
    <xf numFmtId="49" fontId="10" fillId="0" borderId="0" xfId="0" applyNumberFormat="1" applyFont="1" applyBorder="1" applyAlignment="1">
      <alignment horizontal="left" wrapText="1"/>
    </xf>
    <xf numFmtId="0" fontId="6" fillId="0" borderId="0" xfId="0" applyFont="1" applyAlignment="1">
      <alignment horizontal="center" vertical="center" wrapText="1"/>
    </xf>
    <xf numFmtId="0" fontId="0" fillId="0" borderId="0" xfId="0" applyFont="1" applyAlignment="1">
      <alignment horizontal="center" vertical="center" wrapText="1"/>
    </xf>
    <xf numFmtId="49" fontId="10" fillId="0" borderId="0" xfId="0" applyNumberFormat="1" applyFont="1" applyAlignment="1">
      <alignment wrapText="1"/>
    </xf>
    <xf numFmtId="0" fontId="9" fillId="0" borderId="0" xfId="0" applyFont="1" applyAlignment="1">
      <alignment/>
    </xf>
    <xf numFmtId="49" fontId="10" fillId="0" borderId="0" xfId="0" applyNumberFormat="1" applyFont="1" applyAlignment="1">
      <alignment horizontal="left" wrapText="1"/>
    </xf>
    <xf numFmtId="0" fontId="6" fillId="0" borderId="4" xfId="0" applyFont="1" applyBorder="1" applyAlignment="1">
      <alignment wrapText="1"/>
    </xf>
    <xf numFmtId="0" fontId="7" fillId="0" borderId="2" xfId="0" applyFont="1" applyBorder="1" applyAlignment="1">
      <alignment wrapText="1"/>
    </xf>
    <xf numFmtId="49" fontId="6" fillId="0" borderId="0" xfId="0" applyNumberFormat="1" applyFont="1" applyBorder="1" applyAlignment="1">
      <alignment wrapText="1"/>
    </xf>
    <xf numFmtId="0" fontId="0" fillId="0" borderId="0" xfId="0" applyBorder="1" applyAlignment="1">
      <alignment wrapText="1"/>
    </xf>
    <xf numFmtId="49" fontId="6" fillId="0" borderId="0" xfId="0" applyNumberFormat="1" applyFont="1" applyBorder="1" applyAlignment="1">
      <alignment/>
    </xf>
    <xf numFmtId="0" fontId="0" fillId="0" borderId="0" xfId="0" applyBorder="1" applyAlignment="1">
      <alignment/>
    </xf>
    <xf numFmtId="49" fontId="6" fillId="0" borderId="0" xfId="0" applyNumberFormat="1" applyFont="1" applyAlignment="1">
      <alignment wrapText="1"/>
    </xf>
    <xf numFmtId="0" fontId="0" fillId="0" borderId="0" xfId="0" applyFont="1" applyAlignment="1">
      <alignment wrapText="1"/>
    </xf>
    <xf numFmtId="0" fontId="0" fillId="0" borderId="10" xfId="0" applyBorder="1" applyAlignment="1">
      <alignment wrapText="1"/>
    </xf>
    <xf numFmtId="0" fontId="0" fillId="0" borderId="5" xfId="0" applyBorder="1" applyAlignment="1">
      <alignment wrapText="1"/>
    </xf>
    <xf numFmtId="0" fontId="5" fillId="0" borderId="4" xfId="0" applyFont="1" applyBorder="1" applyAlignment="1">
      <alignment wrapText="1"/>
    </xf>
    <xf numFmtId="0" fontId="5" fillId="0" borderId="10" xfId="0" applyFont="1" applyBorder="1" applyAlignment="1">
      <alignment wrapText="1"/>
    </xf>
    <xf numFmtId="0" fontId="5" fillId="0" borderId="5" xfId="0" applyFont="1" applyBorder="1" applyAlignment="1">
      <alignment wrapText="1"/>
    </xf>
    <xf numFmtId="0" fontId="0" fillId="0" borderId="4" xfId="0" applyFont="1" applyBorder="1" applyAlignment="1">
      <alignment wrapText="1"/>
    </xf>
    <xf numFmtId="0" fontId="0" fillId="0" borderId="10" xfId="0" applyFont="1" applyBorder="1" applyAlignment="1">
      <alignment wrapText="1"/>
    </xf>
    <xf numFmtId="0" fontId="0" fillId="0" borderId="5" xfId="0" applyFont="1" applyBorder="1" applyAlignment="1">
      <alignment wrapText="1"/>
    </xf>
    <xf numFmtId="0" fontId="0" fillId="0" borderId="4" xfId="0" applyFont="1" applyBorder="1" applyAlignment="1">
      <alignment horizontal="left" wrapText="1"/>
    </xf>
    <xf numFmtId="0" fontId="0" fillId="0" borderId="10" xfId="0" applyFont="1" applyBorder="1" applyAlignment="1">
      <alignment horizontal="left" wrapText="1"/>
    </xf>
    <xf numFmtId="0" fontId="0" fillId="0" borderId="5" xfId="0" applyFont="1" applyBorder="1" applyAlignment="1">
      <alignment horizontal="left" wrapText="1"/>
    </xf>
    <xf numFmtId="0" fontId="21" fillId="3" borderId="4" xfId="0" applyFont="1" applyFill="1" applyBorder="1" applyAlignment="1">
      <alignment horizontal="center" vertical="center" wrapText="1"/>
    </xf>
    <xf numFmtId="0" fontId="0" fillId="0" borderId="5" xfId="0" applyBorder="1" applyAlignment="1">
      <alignment horizontal="center" vertical="center" wrapText="1"/>
    </xf>
    <xf numFmtId="0" fontId="25" fillId="3" borderId="0" xfId="0" applyFont="1" applyFill="1" applyBorder="1" applyAlignment="1">
      <alignment horizontal="center" vertical="center" wrapText="1"/>
    </xf>
    <xf numFmtId="0" fontId="26" fillId="0" borderId="0" xfId="0" applyFont="1" applyBorder="1" applyAlignment="1">
      <alignment horizontal="center" vertical="center" wrapText="1"/>
    </xf>
    <xf numFmtId="0" fontId="0" fillId="0" borderId="6" xfId="0" applyBorder="1" applyAlignment="1">
      <alignment/>
    </xf>
    <xf numFmtId="49" fontId="6" fillId="0" borderId="4" xfId="0" applyNumberFormat="1" applyFont="1" applyBorder="1" applyAlignment="1">
      <alignment horizontal="left"/>
    </xf>
    <xf numFmtId="49" fontId="6" fillId="0" borderId="5" xfId="0" applyNumberFormat="1" applyFont="1" applyBorder="1" applyAlignment="1">
      <alignment horizontal="left"/>
    </xf>
    <xf numFmtId="0" fontId="0" fillId="0" borderId="4" xfId="0" applyFont="1" applyBorder="1" applyAlignment="1">
      <alignment horizontal="left" wrapText="1"/>
    </xf>
    <xf numFmtId="0" fontId="0" fillId="0" borderId="5" xfId="0" applyFont="1" applyBorder="1" applyAlignment="1">
      <alignment horizontal="left" wrapText="1"/>
    </xf>
    <xf numFmtId="0" fontId="0" fillId="0" borderId="4" xfId="0" applyNumberFormat="1" applyFont="1" applyBorder="1" applyAlignment="1">
      <alignment horizontal="left" wrapText="1"/>
    </xf>
    <xf numFmtId="0" fontId="0" fillId="0" borderId="5" xfId="0" applyNumberFormat="1" applyFont="1" applyBorder="1" applyAlignment="1">
      <alignment horizontal="left" wrapText="1"/>
    </xf>
    <xf numFmtId="49" fontId="9" fillId="0" borderId="4" xfId="0" applyNumberFormat="1" applyFont="1" applyBorder="1" applyAlignment="1">
      <alignment wrapText="1"/>
    </xf>
    <xf numFmtId="49" fontId="0" fillId="0" borderId="5" xfId="0" applyNumberFormat="1" applyBorder="1" applyAlignment="1">
      <alignment wrapText="1"/>
    </xf>
    <xf numFmtId="0" fontId="9" fillId="0" borderId="4" xfId="0" applyNumberFormat="1" applyFont="1" applyBorder="1" applyAlignment="1">
      <alignment horizontal="left" wrapText="1"/>
    </xf>
    <xf numFmtId="0" fontId="0" fillId="0" borderId="5" xfId="0" applyBorder="1" applyAlignment="1">
      <alignment horizontal="left" wrapText="1"/>
    </xf>
    <xf numFmtId="0" fontId="6" fillId="0" borderId="0" xfId="0" applyFont="1" applyAlignment="1">
      <alignment horizontal="left" wrapText="1"/>
    </xf>
    <xf numFmtId="0" fontId="10" fillId="0" borderId="4" xfId="0" applyFont="1" applyBorder="1" applyAlignment="1">
      <alignment horizontal="center"/>
    </xf>
    <xf numFmtId="0" fontId="10" fillId="0" borderId="5" xfId="0" applyFont="1" applyBorder="1" applyAlignment="1">
      <alignment horizontal="center"/>
    </xf>
    <xf numFmtId="0" fontId="0" fillId="0" borderId="4" xfId="0" applyFont="1" applyBorder="1" applyAlignment="1">
      <alignment horizontal="left" wrapText="1"/>
    </xf>
    <xf numFmtId="0" fontId="0" fillId="0" borderId="5" xfId="0" applyFont="1" applyBorder="1" applyAlignment="1">
      <alignment horizontal="left" wrapText="1"/>
    </xf>
    <xf numFmtId="49" fontId="10" fillId="0" borderId="0" xfId="0" applyNumberFormat="1" applyFont="1" applyBorder="1" applyAlignment="1">
      <alignment horizontal="left" wrapText="1"/>
    </xf>
    <xf numFmtId="49" fontId="10" fillId="0" borderId="0" xfId="0" applyNumberFormat="1" applyFont="1" applyAlignment="1">
      <alignment wrapText="1"/>
    </xf>
    <xf numFmtId="0" fontId="9" fillId="0" borderId="0" xfId="0" applyFont="1" applyAlignment="1">
      <alignment wrapText="1"/>
    </xf>
    <xf numFmtId="0" fontId="6" fillId="0" borderId="0" xfId="0" applyFont="1" applyAlignment="1">
      <alignment horizontal="center" wrapText="1"/>
    </xf>
    <xf numFmtId="9" fontId="9" fillId="0" borderId="0" xfId="21" applyFont="1" applyFill="1" applyBorder="1" applyAlignment="1">
      <alignment horizontal="left" wrapText="1"/>
    </xf>
    <xf numFmtId="0" fontId="10" fillId="0" borderId="4" xfId="0" applyFont="1" applyBorder="1" applyAlignment="1">
      <alignment wrapText="1"/>
    </xf>
    <xf numFmtId="0" fontId="10" fillId="0" borderId="10" xfId="0" applyFont="1" applyBorder="1" applyAlignment="1">
      <alignment wrapText="1"/>
    </xf>
    <xf numFmtId="0" fontId="10" fillId="0" borderId="5" xfId="0" applyFont="1" applyBorder="1" applyAlignment="1">
      <alignment wrapText="1"/>
    </xf>
    <xf numFmtId="0" fontId="10" fillId="0" borderId="4" xfId="0" applyFont="1" applyBorder="1" applyAlignment="1">
      <alignment horizontal="center" vertical="center"/>
    </xf>
    <xf numFmtId="0" fontId="10" fillId="0" borderId="10" xfId="0" applyFont="1" applyBorder="1" applyAlignment="1">
      <alignment horizontal="center" vertical="center"/>
    </xf>
    <xf numFmtId="0" fontId="10" fillId="0" borderId="5" xfId="0" applyFont="1" applyBorder="1" applyAlignment="1">
      <alignment horizontal="center" vertical="center"/>
    </xf>
    <xf numFmtId="0" fontId="9" fillId="0" borderId="4" xfId="0" applyFont="1" applyBorder="1" applyAlignment="1">
      <alignment wrapText="1"/>
    </xf>
    <xf numFmtId="0" fontId="9" fillId="0" borderId="10" xfId="0" applyFont="1" applyBorder="1" applyAlignment="1">
      <alignment wrapText="1"/>
    </xf>
    <xf numFmtId="0" fontId="9" fillId="0" borderId="5" xfId="0" applyFont="1" applyBorder="1" applyAlignment="1">
      <alignment wrapText="1"/>
    </xf>
    <xf numFmtId="0" fontId="9" fillId="0" borderId="4" xfId="0" applyFont="1" applyBorder="1" applyAlignment="1">
      <alignment horizontal="left" wrapText="1"/>
    </xf>
    <xf numFmtId="0" fontId="9" fillId="0" borderId="10" xfId="0" applyFont="1" applyBorder="1" applyAlignment="1">
      <alignment horizontal="left" wrapText="1"/>
    </xf>
    <xf numFmtId="0" fontId="10" fillId="0" borderId="10" xfId="0" applyFont="1" applyBorder="1" applyAlignment="1">
      <alignment horizontal="center"/>
    </xf>
    <xf numFmtId="0" fontId="9" fillId="0" borderId="2" xfId="0" applyNumberFormat="1" applyFont="1" applyBorder="1" applyAlignment="1">
      <alignment wrapText="1"/>
    </xf>
  </cellXfs>
  <cellStyles count="10">
    <cellStyle name="Normal" xfId="0"/>
    <cellStyle name="Hyperlink" xfId="15"/>
    <cellStyle name="Currency" xfId="16"/>
    <cellStyle name="Currency [0]" xfId="17"/>
    <cellStyle name="Обычный_ведом.4" xfId="18"/>
    <cellStyle name="Обычный_расх.3" xfId="19"/>
    <cellStyle name="Followed Hyperlink" xfId="20"/>
    <cellStyle name="Percent" xfId="21"/>
    <cellStyle name="Comma" xfId="22"/>
    <cellStyle name="Comma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Zemskova_l\&#1086;&#1073;&#1084;&#1077;&#1085;\Documents%20and%20Settings\&#1055;&#1086;&#1083;&#1100;&#1079;&#1086;&#1074;&#1072;&#1090;&#1077;&#1083;&#1100;\&#1056;&#1072;&#1073;&#1086;&#1095;&#1080;&#1081;%20&#1089;&#1090;&#1086;&#1083;\&#1054;&#1073;&#1084;&#1077;&#1085;\2010\&#1057;&#1055;%20&#1063;&#1080;&#1089;&#1084;&#1077;&#1085;&#1089;&#1082;&#1086;&#1077;\&#1055;&#1088;&#1080;&#1083;&#1086;&#1078;.%20&#1082;%20&#1088;&#1077;&#1096;.&#1086;%20&#1073;&#1102;&#1076;&#1078;.%20&#1085;&#1072;%202010%20&#1075;.&#1057;&#1055;%20&#1063;&#1080;&#1089;&#108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вод "/>
      <sheetName val="Управ"/>
      <sheetName val="Нац.обор."/>
      <sheetName val="Нац.безоп"/>
      <sheetName val="Нац.экон."/>
      <sheetName val="ЖКХ"/>
      <sheetName val="Образ"/>
      <sheetName val="Культ"/>
      <sheetName val="Здрав"/>
      <sheetName val="Меж.бюд."/>
      <sheetName val="доходы1"/>
      <sheetName val="адм.2"/>
      <sheetName val="расходы3 "/>
      <sheetName val="ведомств.4"/>
      <sheetName val="перед.суб.5"/>
      <sheetName val="ист.фин.дефиц6"/>
      <sheetName val="переч.гл.ад.7"/>
      <sheetName val="мун.внут.заим.8"/>
    </sheetNames>
    <sheetDataSet>
      <sheetData sheetId="12">
        <row r="142">
          <cell r="G142">
            <v>15982</v>
          </cell>
        </row>
      </sheetData>
      <sheetData sheetId="15">
        <row r="14">
          <cell r="C14">
            <v>500</v>
          </cell>
        </row>
        <row r="16">
          <cell r="C16">
            <v>-500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O200"/>
  <sheetViews>
    <sheetView tabSelected="1" zoomScaleSheetLayoutView="75" workbookViewId="0" topLeftCell="A1">
      <selection activeCell="D179" sqref="D179"/>
    </sheetView>
  </sheetViews>
  <sheetFormatPr defaultColWidth="9.00390625" defaultRowHeight="12.75"/>
  <cols>
    <col min="1" max="1" width="45.875" style="57" customWidth="1"/>
    <col min="2" max="2" width="0.2421875" style="57" hidden="1" customWidth="1"/>
    <col min="3" max="3" width="7.625" style="57" customWidth="1"/>
    <col min="4" max="4" width="7.75390625" style="58" customWidth="1"/>
    <col min="5" max="5" width="7.25390625" style="58" customWidth="1"/>
    <col min="6" max="6" width="9.00390625" style="58" customWidth="1"/>
    <col min="7" max="7" width="7.25390625" style="58" customWidth="1"/>
    <col min="8" max="8" width="12.25390625" style="58" customWidth="1"/>
    <col min="9" max="9" width="11.125" style="0" customWidth="1"/>
    <col min="10" max="10" width="10.125" style="0" customWidth="1"/>
    <col min="11" max="11" width="9.25390625" style="0" customWidth="1"/>
  </cols>
  <sheetData>
    <row r="2" spans="4:11" ht="12.75" customHeight="1">
      <c r="D2" s="249" t="s">
        <v>223</v>
      </c>
      <c r="E2" s="249"/>
      <c r="F2" s="249"/>
      <c r="G2" s="249"/>
      <c r="H2" s="249"/>
      <c r="I2" s="19"/>
      <c r="K2" s="16"/>
    </row>
    <row r="3" spans="4:8" ht="53.25" customHeight="1">
      <c r="D3" s="249" t="s">
        <v>17</v>
      </c>
      <c r="E3" s="249"/>
      <c r="F3" s="249"/>
      <c r="G3" s="249"/>
      <c r="H3" s="249"/>
    </row>
    <row r="4" spans="4:8" ht="36" customHeight="1">
      <c r="D4" s="254" t="s">
        <v>187</v>
      </c>
      <c r="E4" s="254"/>
      <c r="F4" s="254"/>
      <c r="G4" s="254"/>
      <c r="H4" s="254"/>
    </row>
    <row r="5" spans="5:8" ht="12.75">
      <c r="E5" s="252"/>
      <c r="F5" s="253"/>
      <c r="G5" s="253"/>
      <c r="H5" s="253"/>
    </row>
    <row r="6" spans="1:9" ht="38.25" customHeight="1">
      <c r="A6" s="250" t="s">
        <v>304</v>
      </c>
      <c r="B6" s="250"/>
      <c r="C6" s="250"/>
      <c r="D6" s="251"/>
      <c r="E6" s="251"/>
      <c r="F6" s="251"/>
      <c r="G6" s="251"/>
      <c r="H6" s="251"/>
      <c r="I6" s="14"/>
    </row>
    <row r="7" ht="12.75">
      <c r="H7" s="57"/>
    </row>
    <row r="8" spans="1:10" ht="32.25" customHeight="1">
      <c r="A8" s="221" t="s">
        <v>24</v>
      </c>
      <c r="B8" s="61"/>
      <c r="C8" s="63" t="s">
        <v>149</v>
      </c>
      <c r="D8" s="62" t="s">
        <v>200</v>
      </c>
      <c r="E8" s="62" t="s">
        <v>101</v>
      </c>
      <c r="F8" s="62" t="s">
        <v>201</v>
      </c>
      <c r="G8" s="62" t="s">
        <v>202</v>
      </c>
      <c r="H8" s="63" t="s">
        <v>160</v>
      </c>
      <c r="I8" s="21"/>
      <c r="J8" s="21"/>
    </row>
    <row r="9" spans="1:10" ht="45.75" customHeight="1">
      <c r="A9" s="61" t="s">
        <v>18</v>
      </c>
      <c r="B9" s="61"/>
      <c r="C9" s="62" t="s">
        <v>322</v>
      </c>
      <c r="D9" s="62"/>
      <c r="E9" s="62"/>
      <c r="F9" s="62"/>
      <c r="G9" s="62"/>
      <c r="H9" s="208">
        <f>SUM(H10+H52+H58+H76+H82+H119+H125+H152+H158+H164)</f>
        <v>14718</v>
      </c>
      <c r="I9" s="21"/>
      <c r="J9" s="21"/>
    </row>
    <row r="10" spans="1:10" ht="12.75">
      <c r="A10" s="64" t="s">
        <v>125</v>
      </c>
      <c r="B10" s="64"/>
      <c r="C10" s="210" t="s">
        <v>322</v>
      </c>
      <c r="D10" s="65" t="s">
        <v>203</v>
      </c>
      <c r="E10" s="65"/>
      <c r="F10" s="65"/>
      <c r="G10" s="65"/>
      <c r="H10" s="66">
        <f>SUM(H26,H38,H42,H15,H11)</f>
        <v>7138</v>
      </c>
      <c r="I10" s="22"/>
      <c r="J10" s="22"/>
    </row>
    <row r="11" spans="1:10" ht="39" customHeight="1">
      <c r="A11" s="38" t="s">
        <v>188</v>
      </c>
      <c r="B11" s="38"/>
      <c r="C11" s="207" t="s">
        <v>322</v>
      </c>
      <c r="D11" s="40" t="s">
        <v>203</v>
      </c>
      <c r="E11" s="40" t="s">
        <v>90</v>
      </c>
      <c r="F11" s="40"/>
      <c r="G11" s="40"/>
      <c r="H11" s="41">
        <f>SUM(H12)</f>
        <v>920</v>
      </c>
      <c r="I11" s="22"/>
      <c r="J11" s="22"/>
    </row>
    <row r="12" spans="1:10" ht="36">
      <c r="A12" s="37" t="s">
        <v>189</v>
      </c>
      <c r="B12" s="37"/>
      <c r="C12" s="205" t="s">
        <v>322</v>
      </c>
      <c r="D12" s="48" t="s">
        <v>203</v>
      </c>
      <c r="E12" s="48" t="s">
        <v>90</v>
      </c>
      <c r="F12" s="48" t="s">
        <v>131</v>
      </c>
      <c r="G12" s="48"/>
      <c r="H12" s="49">
        <f>SUM(H13)</f>
        <v>920</v>
      </c>
      <c r="I12" s="22"/>
      <c r="J12" s="22"/>
    </row>
    <row r="13" spans="1:10" ht="12.75">
      <c r="A13" s="37" t="s">
        <v>209</v>
      </c>
      <c r="B13" s="37"/>
      <c r="C13" s="205" t="s">
        <v>322</v>
      </c>
      <c r="D13" s="48" t="s">
        <v>203</v>
      </c>
      <c r="E13" s="48" t="s">
        <v>90</v>
      </c>
      <c r="F13" s="48" t="s">
        <v>31</v>
      </c>
      <c r="G13" s="48"/>
      <c r="H13" s="49">
        <f>SUM(H14)</f>
        <v>920</v>
      </c>
      <c r="I13" s="22"/>
      <c r="J13" s="22"/>
    </row>
    <row r="14" spans="1:10" ht="27" customHeight="1">
      <c r="A14" s="55" t="s">
        <v>37</v>
      </c>
      <c r="B14" s="55"/>
      <c r="C14" s="113" t="s">
        <v>322</v>
      </c>
      <c r="D14" s="52" t="s">
        <v>203</v>
      </c>
      <c r="E14" s="52" t="s">
        <v>90</v>
      </c>
      <c r="F14" s="52" t="s">
        <v>31</v>
      </c>
      <c r="G14" s="52" t="s">
        <v>36</v>
      </c>
      <c r="H14" s="53">
        <v>920</v>
      </c>
      <c r="I14" s="22"/>
      <c r="J14" s="22"/>
    </row>
    <row r="15" spans="1:10" ht="48" hidden="1">
      <c r="A15" s="38" t="s">
        <v>130</v>
      </c>
      <c r="B15" s="38"/>
      <c r="C15" s="205" t="s">
        <v>322</v>
      </c>
      <c r="D15" s="167" t="s">
        <v>203</v>
      </c>
      <c r="E15" s="42" t="s">
        <v>93</v>
      </c>
      <c r="F15" s="43"/>
      <c r="G15" s="43"/>
      <c r="H15" s="44">
        <f>SUM(H16)</f>
        <v>0</v>
      </c>
      <c r="I15" s="22"/>
      <c r="J15" s="22"/>
    </row>
    <row r="16" spans="1:10" ht="36" hidden="1">
      <c r="A16" s="37" t="s">
        <v>121</v>
      </c>
      <c r="B16" s="37"/>
      <c r="C16" s="205" t="s">
        <v>322</v>
      </c>
      <c r="D16" s="168" t="s">
        <v>203</v>
      </c>
      <c r="E16" s="67" t="s">
        <v>93</v>
      </c>
      <c r="F16" s="67" t="s">
        <v>131</v>
      </c>
      <c r="G16" s="68"/>
      <c r="H16" s="69">
        <f>SUM(H17,H19,H21)</f>
        <v>0</v>
      </c>
      <c r="I16" s="22"/>
      <c r="J16" s="22"/>
    </row>
    <row r="17" spans="1:10" s="18" customFormat="1" ht="12.75" hidden="1">
      <c r="A17" s="37" t="s">
        <v>49</v>
      </c>
      <c r="B17" s="37"/>
      <c r="C17" s="205" t="s">
        <v>322</v>
      </c>
      <c r="D17" s="168" t="s">
        <v>203</v>
      </c>
      <c r="E17" s="67" t="s">
        <v>93</v>
      </c>
      <c r="F17" s="67" t="s">
        <v>122</v>
      </c>
      <c r="G17" s="67"/>
      <c r="H17" s="70">
        <f>SUM(H18)</f>
        <v>0</v>
      </c>
      <c r="I17" s="22"/>
      <c r="J17" s="22"/>
    </row>
    <row r="18" spans="1:10" ht="25.5" customHeight="1" hidden="1">
      <c r="A18" s="55" t="s">
        <v>37</v>
      </c>
      <c r="B18" s="55"/>
      <c r="C18" s="205" t="s">
        <v>322</v>
      </c>
      <c r="D18" s="52" t="s">
        <v>203</v>
      </c>
      <c r="E18" s="52" t="s">
        <v>93</v>
      </c>
      <c r="F18" s="52" t="s">
        <v>122</v>
      </c>
      <c r="G18" s="52" t="s">
        <v>36</v>
      </c>
      <c r="H18" s="71">
        <v>0</v>
      </c>
      <c r="I18" s="22"/>
      <c r="J18" s="22"/>
    </row>
    <row r="19" spans="1:10" s="18" customFormat="1" ht="36" hidden="1">
      <c r="A19" s="37" t="s">
        <v>65</v>
      </c>
      <c r="B19" s="37"/>
      <c r="C19" s="37"/>
      <c r="D19" s="48" t="s">
        <v>203</v>
      </c>
      <c r="E19" s="48" t="s">
        <v>93</v>
      </c>
      <c r="F19" s="48" t="s">
        <v>38</v>
      </c>
      <c r="G19" s="48"/>
      <c r="H19" s="70">
        <f>SUM(H20)</f>
        <v>0</v>
      </c>
      <c r="I19" s="22"/>
      <c r="J19" s="22"/>
    </row>
    <row r="20" spans="1:10" ht="24" hidden="1">
      <c r="A20" s="55" t="s">
        <v>37</v>
      </c>
      <c r="B20" s="55"/>
      <c r="C20" s="55"/>
      <c r="D20" s="52" t="s">
        <v>203</v>
      </c>
      <c r="E20" s="52" t="s">
        <v>93</v>
      </c>
      <c r="F20" s="52" t="s">
        <v>38</v>
      </c>
      <c r="G20" s="52" t="s">
        <v>36</v>
      </c>
      <c r="H20" s="71">
        <v>0</v>
      </c>
      <c r="I20" s="22"/>
      <c r="J20" s="22"/>
    </row>
    <row r="21" spans="1:10" ht="24" hidden="1">
      <c r="A21" s="37" t="s">
        <v>154</v>
      </c>
      <c r="B21" s="37"/>
      <c r="C21" s="37"/>
      <c r="D21" s="48" t="s">
        <v>203</v>
      </c>
      <c r="E21" s="48" t="s">
        <v>93</v>
      </c>
      <c r="F21" s="48" t="s">
        <v>155</v>
      </c>
      <c r="G21" s="52"/>
      <c r="H21" s="70">
        <f>SUM(H22+H24)</f>
        <v>0</v>
      </c>
      <c r="I21" s="22"/>
      <c r="J21" s="22"/>
    </row>
    <row r="22" spans="1:10" ht="24" hidden="1">
      <c r="A22" s="190" t="s">
        <v>132</v>
      </c>
      <c r="B22" s="55"/>
      <c r="C22" s="55"/>
      <c r="D22" s="48" t="s">
        <v>203</v>
      </c>
      <c r="E22" s="48" t="s">
        <v>93</v>
      </c>
      <c r="F22" s="80" t="s">
        <v>153</v>
      </c>
      <c r="G22" s="52"/>
      <c r="H22" s="70">
        <f>SUM(H23)</f>
        <v>0</v>
      </c>
      <c r="I22" s="22"/>
      <c r="J22" s="22"/>
    </row>
    <row r="23" spans="1:10" ht="24" hidden="1">
      <c r="A23" s="186" t="s">
        <v>37</v>
      </c>
      <c r="B23" s="55"/>
      <c r="C23" s="55"/>
      <c r="D23" s="52" t="s">
        <v>203</v>
      </c>
      <c r="E23" s="52" t="s">
        <v>93</v>
      </c>
      <c r="F23" s="52" t="s">
        <v>153</v>
      </c>
      <c r="G23" s="52" t="s">
        <v>36</v>
      </c>
      <c r="H23" s="71">
        <v>0</v>
      </c>
      <c r="I23" s="22"/>
      <c r="J23" s="22"/>
    </row>
    <row r="24" spans="1:10" ht="24" hidden="1">
      <c r="A24" s="187" t="s">
        <v>407</v>
      </c>
      <c r="B24" s="55"/>
      <c r="C24" s="55"/>
      <c r="D24" s="48" t="s">
        <v>203</v>
      </c>
      <c r="E24" s="48" t="s">
        <v>93</v>
      </c>
      <c r="F24" s="48" t="s">
        <v>408</v>
      </c>
      <c r="G24" s="52"/>
      <c r="H24" s="70">
        <f>SUM(H25)</f>
        <v>0</v>
      </c>
      <c r="I24" s="22"/>
      <c r="J24" s="22"/>
    </row>
    <row r="25" spans="1:10" ht="24" hidden="1">
      <c r="A25" s="188" t="s">
        <v>37</v>
      </c>
      <c r="B25" s="55"/>
      <c r="C25" s="55"/>
      <c r="D25" s="52" t="s">
        <v>203</v>
      </c>
      <c r="E25" s="52" t="s">
        <v>93</v>
      </c>
      <c r="F25" s="52" t="s">
        <v>408</v>
      </c>
      <c r="G25" s="52" t="s">
        <v>36</v>
      </c>
      <c r="H25" s="71">
        <v>0</v>
      </c>
      <c r="I25" s="22"/>
      <c r="J25" s="22"/>
    </row>
    <row r="26" spans="1:10" ht="51.75" customHeight="1">
      <c r="A26" s="38" t="s">
        <v>19</v>
      </c>
      <c r="B26" s="38"/>
      <c r="C26" s="207" t="s">
        <v>322</v>
      </c>
      <c r="D26" s="40" t="s">
        <v>203</v>
      </c>
      <c r="E26" s="40" t="s">
        <v>50</v>
      </c>
      <c r="F26" s="40"/>
      <c r="G26" s="40"/>
      <c r="H26" s="41">
        <f>SUM(H27)</f>
        <v>6186</v>
      </c>
      <c r="I26" s="8"/>
      <c r="J26" s="22"/>
    </row>
    <row r="27" spans="1:10" ht="41.25" customHeight="1">
      <c r="A27" s="37" t="s">
        <v>189</v>
      </c>
      <c r="B27" s="37"/>
      <c r="C27" s="205" t="s">
        <v>322</v>
      </c>
      <c r="D27" s="48" t="s">
        <v>203</v>
      </c>
      <c r="E27" s="48" t="s">
        <v>50</v>
      </c>
      <c r="F27" s="48" t="s">
        <v>131</v>
      </c>
      <c r="G27" s="48"/>
      <c r="H27" s="49">
        <f>SUM(H28,H33)</f>
        <v>6186</v>
      </c>
      <c r="I27" s="8"/>
      <c r="J27" s="22"/>
    </row>
    <row r="28" spans="1:10" s="18" customFormat="1" ht="12.75">
      <c r="A28" s="37" t="s">
        <v>49</v>
      </c>
      <c r="B28" s="37"/>
      <c r="C28" s="205" t="s">
        <v>322</v>
      </c>
      <c r="D28" s="48" t="s">
        <v>203</v>
      </c>
      <c r="E28" s="48" t="s">
        <v>50</v>
      </c>
      <c r="F28" s="48" t="s">
        <v>122</v>
      </c>
      <c r="G28" s="48"/>
      <c r="H28" s="49">
        <f>SUM(H31,H29)</f>
        <v>6135</v>
      </c>
      <c r="I28" s="45"/>
      <c r="J28" s="22"/>
    </row>
    <row r="29" spans="1:10" s="18" customFormat="1" ht="24">
      <c r="A29" s="37" t="s">
        <v>66</v>
      </c>
      <c r="B29" s="37"/>
      <c r="C29" s="205" t="s">
        <v>322</v>
      </c>
      <c r="D29" s="48" t="s">
        <v>203</v>
      </c>
      <c r="E29" s="48" t="s">
        <v>50</v>
      </c>
      <c r="F29" s="48" t="s">
        <v>67</v>
      </c>
      <c r="G29" s="48"/>
      <c r="H29" s="49">
        <f>SUM(H30)</f>
        <v>300</v>
      </c>
      <c r="I29" s="45"/>
      <c r="J29" s="22"/>
    </row>
    <row r="30" spans="1:10" s="18" customFormat="1" ht="24">
      <c r="A30" s="55" t="s">
        <v>37</v>
      </c>
      <c r="B30" s="37"/>
      <c r="C30" s="113" t="s">
        <v>322</v>
      </c>
      <c r="D30" s="52" t="s">
        <v>203</v>
      </c>
      <c r="E30" s="52" t="s">
        <v>50</v>
      </c>
      <c r="F30" s="52" t="s">
        <v>67</v>
      </c>
      <c r="G30" s="52" t="s">
        <v>36</v>
      </c>
      <c r="H30" s="53">
        <v>300</v>
      </c>
      <c r="I30" s="45"/>
      <c r="J30" s="22"/>
    </row>
    <row r="31" spans="1:10" ht="24">
      <c r="A31" s="37" t="s">
        <v>137</v>
      </c>
      <c r="B31" s="37"/>
      <c r="C31" s="205" t="s">
        <v>322</v>
      </c>
      <c r="D31" s="48" t="s">
        <v>203</v>
      </c>
      <c r="E31" s="48" t="s">
        <v>50</v>
      </c>
      <c r="F31" s="48" t="s">
        <v>138</v>
      </c>
      <c r="G31" s="48"/>
      <c r="H31" s="70">
        <f>SUM(H32)</f>
        <v>5835</v>
      </c>
      <c r="I31" s="8"/>
      <c r="J31" s="22"/>
    </row>
    <row r="32" spans="1:10" ht="24">
      <c r="A32" s="55" t="s">
        <v>37</v>
      </c>
      <c r="B32" s="55"/>
      <c r="C32" s="113" t="s">
        <v>322</v>
      </c>
      <c r="D32" s="52" t="s">
        <v>203</v>
      </c>
      <c r="E32" s="52" t="s">
        <v>50</v>
      </c>
      <c r="F32" s="52" t="s">
        <v>138</v>
      </c>
      <c r="G32" s="52" t="s">
        <v>36</v>
      </c>
      <c r="H32" s="71">
        <v>5835</v>
      </c>
      <c r="I32" s="8"/>
      <c r="J32" s="22"/>
    </row>
    <row r="33" spans="1:10" ht="24">
      <c r="A33" s="37" t="s">
        <v>154</v>
      </c>
      <c r="B33" s="37"/>
      <c r="C33" s="205" t="s">
        <v>322</v>
      </c>
      <c r="D33" s="48" t="s">
        <v>203</v>
      </c>
      <c r="E33" s="48" t="s">
        <v>50</v>
      </c>
      <c r="F33" s="48" t="s">
        <v>155</v>
      </c>
      <c r="G33" s="48"/>
      <c r="H33" s="70">
        <f>SUM(H34,H36)</f>
        <v>51</v>
      </c>
      <c r="I33" s="8"/>
      <c r="J33" s="22"/>
    </row>
    <row r="34" spans="1:10" ht="24">
      <c r="A34" s="37" t="s">
        <v>191</v>
      </c>
      <c r="B34" s="37"/>
      <c r="C34" s="205" t="s">
        <v>322</v>
      </c>
      <c r="D34" s="48" t="s">
        <v>203</v>
      </c>
      <c r="E34" s="48" t="s">
        <v>50</v>
      </c>
      <c r="F34" s="48" t="s">
        <v>153</v>
      </c>
      <c r="G34" s="48"/>
      <c r="H34" s="70">
        <f>SUM(H35)</f>
        <v>50</v>
      </c>
      <c r="I34" s="8"/>
      <c r="J34" s="22"/>
    </row>
    <row r="35" spans="1:10" ht="24">
      <c r="A35" s="55" t="s">
        <v>37</v>
      </c>
      <c r="B35" s="55"/>
      <c r="C35" s="113" t="s">
        <v>322</v>
      </c>
      <c r="D35" s="52" t="s">
        <v>203</v>
      </c>
      <c r="E35" s="52" t="s">
        <v>50</v>
      </c>
      <c r="F35" s="52" t="s">
        <v>153</v>
      </c>
      <c r="G35" s="52" t="s">
        <v>36</v>
      </c>
      <c r="H35" s="71">
        <v>50</v>
      </c>
      <c r="I35" s="8"/>
      <c r="J35" s="22"/>
    </row>
    <row r="36" spans="1:10" ht="24">
      <c r="A36" s="187" t="s">
        <v>2</v>
      </c>
      <c r="B36" s="55"/>
      <c r="C36" s="205" t="s">
        <v>322</v>
      </c>
      <c r="D36" s="48" t="s">
        <v>203</v>
      </c>
      <c r="E36" s="48" t="s">
        <v>50</v>
      </c>
      <c r="F36" s="48" t="s">
        <v>408</v>
      </c>
      <c r="G36" s="52"/>
      <c r="H36" s="70">
        <f>SUM(H37)</f>
        <v>1</v>
      </c>
      <c r="I36" s="8"/>
      <c r="J36" s="22"/>
    </row>
    <row r="37" spans="1:10" ht="27.75" customHeight="1">
      <c r="A37" s="188" t="s">
        <v>37</v>
      </c>
      <c r="B37" s="55"/>
      <c r="C37" s="113" t="s">
        <v>322</v>
      </c>
      <c r="D37" s="52" t="s">
        <v>203</v>
      </c>
      <c r="E37" s="52" t="s">
        <v>50</v>
      </c>
      <c r="F37" s="52" t="s">
        <v>408</v>
      </c>
      <c r="G37" s="52" t="s">
        <v>36</v>
      </c>
      <c r="H37" s="71">
        <v>1</v>
      </c>
      <c r="I37" s="8"/>
      <c r="J37" s="22"/>
    </row>
    <row r="38" spans="1:10" s="10" customFormat="1" ht="17.25" customHeight="1" hidden="1">
      <c r="A38" s="38" t="s">
        <v>127</v>
      </c>
      <c r="B38" s="38"/>
      <c r="C38" s="62" t="s">
        <v>322</v>
      </c>
      <c r="D38" s="40" t="s">
        <v>203</v>
      </c>
      <c r="E38" s="40" t="s">
        <v>52</v>
      </c>
      <c r="F38" s="40"/>
      <c r="G38" s="40"/>
      <c r="H38" s="41">
        <f>SUM(H39)</f>
        <v>0</v>
      </c>
      <c r="I38" s="23"/>
      <c r="J38" s="23"/>
    </row>
    <row r="39" spans="1:10" s="10" customFormat="1" ht="19.5" customHeight="1" hidden="1">
      <c r="A39" s="37" t="s">
        <v>127</v>
      </c>
      <c r="B39" s="37"/>
      <c r="C39" s="37"/>
      <c r="D39" s="48" t="s">
        <v>203</v>
      </c>
      <c r="E39" s="48" t="s">
        <v>52</v>
      </c>
      <c r="F39" s="48" t="s">
        <v>113</v>
      </c>
      <c r="G39" s="48"/>
      <c r="H39" s="49">
        <f>SUM(H40)</f>
        <v>0</v>
      </c>
      <c r="I39" s="23"/>
      <c r="J39" s="23"/>
    </row>
    <row r="40" spans="1:10" s="18" customFormat="1" ht="24.75" customHeight="1" hidden="1">
      <c r="A40" s="37" t="s">
        <v>115</v>
      </c>
      <c r="B40" s="37"/>
      <c r="C40" s="55"/>
      <c r="D40" s="48" t="s">
        <v>203</v>
      </c>
      <c r="E40" s="48" t="s">
        <v>52</v>
      </c>
      <c r="F40" s="48" t="s">
        <v>114</v>
      </c>
      <c r="G40" s="48"/>
      <c r="H40" s="49">
        <f>SUM(H41)</f>
        <v>0</v>
      </c>
      <c r="I40" s="45"/>
      <c r="J40" s="45"/>
    </row>
    <row r="41" spans="1:10" s="10" customFormat="1" ht="17.25" customHeight="1" hidden="1">
      <c r="A41" s="55" t="s">
        <v>110</v>
      </c>
      <c r="B41" s="55"/>
      <c r="C41" s="37"/>
      <c r="D41" s="52" t="s">
        <v>203</v>
      </c>
      <c r="E41" s="52" t="s">
        <v>52</v>
      </c>
      <c r="F41" s="52" t="s">
        <v>114</v>
      </c>
      <c r="G41" s="52" t="s">
        <v>151</v>
      </c>
      <c r="H41" s="53">
        <v>0</v>
      </c>
      <c r="I41" s="23"/>
      <c r="J41" s="23"/>
    </row>
    <row r="42" spans="1:10" s="10" customFormat="1" ht="19.5" customHeight="1">
      <c r="A42" s="76" t="s">
        <v>128</v>
      </c>
      <c r="B42" s="76"/>
      <c r="C42" s="207" t="s">
        <v>322</v>
      </c>
      <c r="D42" s="77" t="s">
        <v>203</v>
      </c>
      <c r="E42" s="77" t="s">
        <v>116</v>
      </c>
      <c r="F42" s="77"/>
      <c r="G42" s="77"/>
      <c r="H42" s="78">
        <f>SUM(H43)</f>
        <v>32</v>
      </c>
      <c r="I42" s="23"/>
      <c r="J42" s="23"/>
    </row>
    <row r="43" spans="1:10" s="27" customFormat="1" ht="36">
      <c r="A43" s="79" t="s">
        <v>235</v>
      </c>
      <c r="B43" s="79"/>
      <c r="C43" s="205" t="s">
        <v>322</v>
      </c>
      <c r="D43" s="80" t="s">
        <v>203</v>
      </c>
      <c r="E43" s="80" t="s">
        <v>116</v>
      </c>
      <c r="F43" s="80" t="s">
        <v>236</v>
      </c>
      <c r="G43" s="80"/>
      <c r="H43" s="49">
        <f>SUM(H48,H44)</f>
        <v>32</v>
      </c>
      <c r="I43" s="191"/>
      <c r="J43" s="191"/>
    </row>
    <row r="44" spans="1:10" s="27" customFormat="1" ht="36">
      <c r="A44" s="79" t="s">
        <v>349</v>
      </c>
      <c r="B44" s="79"/>
      <c r="C44" s="205" t="s">
        <v>322</v>
      </c>
      <c r="D44" s="80" t="s">
        <v>203</v>
      </c>
      <c r="E44" s="80" t="s">
        <v>116</v>
      </c>
      <c r="F44" s="80" t="s">
        <v>348</v>
      </c>
      <c r="G44" s="80"/>
      <c r="H44" s="49">
        <f>SUM(H45)</f>
        <v>30</v>
      </c>
      <c r="I44" s="191"/>
      <c r="J44" s="191"/>
    </row>
    <row r="45" spans="1:10" s="27" customFormat="1" ht="24">
      <c r="A45" s="79" t="s">
        <v>350</v>
      </c>
      <c r="B45" s="79"/>
      <c r="C45" s="205" t="s">
        <v>322</v>
      </c>
      <c r="D45" s="80" t="s">
        <v>203</v>
      </c>
      <c r="E45" s="80" t="s">
        <v>116</v>
      </c>
      <c r="F45" s="80" t="s">
        <v>351</v>
      </c>
      <c r="G45" s="80"/>
      <c r="H45" s="49">
        <f>SUM(H46)</f>
        <v>30</v>
      </c>
      <c r="I45" s="191"/>
      <c r="J45" s="191"/>
    </row>
    <row r="46" spans="1:10" s="47" customFormat="1" ht="24">
      <c r="A46" s="55" t="s">
        <v>37</v>
      </c>
      <c r="B46" s="55"/>
      <c r="C46" s="113" t="s">
        <v>322</v>
      </c>
      <c r="D46" s="52" t="s">
        <v>203</v>
      </c>
      <c r="E46" s="52" t="s">
        <v>116</v>
      </c>
      <c r="F46" s="52" t="s">
        <v>351</v>
      </c>
      <c r="G46" s="52" t="s">
        <v>36</v>
      </c>
      <c r="H46" s="53">
        <v>30</v>
      </c>
      <c r="I46" s="46"/>
      <c r="J46" s="46"/>
    </row>
    <row r="47" spans="1:10" s="47" customFormat="1" ht="28.5" customHeight="1">
      <c r="A47" s="37" t="s">
        <v>20</v>
      </c>
      <c r="B47" s="55"/>
      <c r="C47" s="205" t="s">
        <v>322</v>
      </c>
      <c r="D47" s="48" t="s">
        <v>203</v>
      </c>
      <c r="E47" s="48" t="s">
        <v>116</v>
      </c>
      <c r="F47" s="48" t="s">
        <v>192</v>
      </c>
      <c r="G47" s="52"/>
      <c r="H47" s="53"/>
      <c r="I47" s="46"/>
      <c r="J47" s="46"/>
    </row>
    <row r="48" spans="1:10" s="27" customFormat="1" ht="17.25" customHeight="1">
      <c r="A48" s="37" t="s">
        <v>251</v>
      </c>
      <c r="B48" s="37"/>
      <c r="C48" s="205" t="s">
        <v>322</v>
      </c>
      <c r="D48" s="48" t="s">
        <v>203</v>
      </c>
      <c r="E48" s="48" t="s">
        <v>116</v>
      </c>
      <c r="F48" s="48" t="s">
        <v>252</v>
      </c>
      <c r="G48" s="48"/>
      <c r="H48" s="49">
        <f>SUM(H49)</f>
        <v>2</v>
      </c>
      <c r="I48" s="191"/>
      <c r="J48" s="191"/>
    </row>
    <row r="49" spans="1:15" s="27" customFormat="1" ht="14.25" customHeight="1">
      <c r="A49" s="202" t="s">
        <v>253</v>
      </c>
      <c r="B49" s="202"/>
      <c r="C49" s="205" t="s">
        <v>322</v>
      </c>
      <c r="D49" s="203" t="s">
        <v>203</v>
      </c>
      <c r="E49" s="203" t="s">
        <v>116</v>
      </c>
      <c r="F49" s="203" t="s">
        <v>254</v>
      </c>
      <c r="G49" s="203"/>
      <c r="H49" s="204">
        <f>SUM(H50)</f>
        <v>2</v>
      </c>
      <c r="I49" s="191"/>
      <c r="J49" s="200"/>
      <c r="K49" s="201"/>
      <c r="L49" s="201"/>
      <c r="M49" s="201"/>
      <c r="N49" s="201"/>
      <c r="O49" s="201"/>
    </row>
    <row r="50" spans="1:10" s="10" customFormat="1" ht="25.5" customHeight="1">
      <c r="A50" s="55" t="s">
        <v>37</v>
      </c>
      <c r="B50" s="55"/>
      <c r="C50" s="113" t="s">
        <v>322</v>
      </c>
      <c r="D50" s="52" t="s">
        <v>203</v>
      </c>
      <c r="E50" s="52" t="s">
        <v>116</v>
      </c>
      <c r="F50" s="52" t="s">
        <v>254</v>
      </c>
      <c r="G50" s="52" t="s">
        <v>36</v>
      </c>
      <c r="H50" s="53">
        <v>2</v>
      </c>
      <c r="I50" s="23"/>
      <c r="J50" s="23"/>
    </row>
    <row r="51" spans="1:10" s="10" customFormat="1" ht="12.75">
      <c r="A51" s="55"/>
      <c r="B51" s="55"/>
      <c r="C51" s="209"/>
      <c r="D51" s="52"/>
      <c r="E51" s="52"/>
      <c r="F51" s="52"/>
      <c r="G51" s="52"/>
      <c r="H51" s="53"/>
      <c r="I51" s="23"/>
      <c r="J51" s="23"/>
    </row>
    <row r="52" spans="1:10" s="10" customFormat="1" ht="12.75">
      <c r="A52" s="83" t="s">
        <v>129</v>
      </c>
      <c r="B52" s="83"/>
      <c r="C52" s="210" t="s">
        <v>322</v>
      </c>
      <c r="D52" s="65" t="s">
        <v>90</v>
      </c>
      <c r="E52" s="65"/>
      <c r="F52" s="65"/>
      <c r="G52" s="65"/>
      <c r="H52" s="66">
        <f>SUM(H53)</f>
        <v>185</v>
      </c>
      <c r="I52" s="23"/>
      <c r="J52" s="23"/>
    </row>
    <row r="53" spans="1:10" s="51" customFormat="1" ht="12.75">
      <c r="A53" s="84" t="s">
        <v>86</v>
      </c>
      <c r="B53" s="84"/>
      <c r="C53" s="39" t="s">
        <v>322</v>
      </c>
      <c r="D53" s="40" t="s">
        <v>90</v>
      </c>
      <c r="E53" s="40" t="s">
        <v>93</v>
      </c>
      <c r="F53" s="40"/>
      <c r="G53" s="40"/>
      <c r="H53" s="41">
        <f>SUM(H54)</f>
        <v>185</v>
      </c>
      <c r="I53" s="50"/>
      <c r="J53" s="50"/>
    </row>
    <row r="54" spans="1:10" s="47" customFormat="1" ht="24">
      <c r="A54" s="37" t="s">
        <v>91</v>
      </c>
      <c r="B54" s="37"/>
      <c r="C54" s="205" t="s">
        <v>322</v>
      </c>
      <c r="D54" s="48" t="s">
        <v>90</v>
      </c>
      <c r="E54" s="48" t="s">
        <v>93</v>
      </c>
      <c r="F54" s="48" t="s">
        <v>92</v>
      </c>
      <c r="G54" s="48"/>
      <c r="H54" s="49">
        <f>SUM(H55)</f>
        <v>185</v>
      </c>
      <c r="I54" s="46"/>
      <c r="J54" s="46"/>
    </row>
    <row r="55" spans="1:10" s="47" customFormat="1" ht="24">
      <c r="A55" s="37" t="s">
        <v>87</v>
      </c>
      <c r="B55" s="37"/>
      <c r="C55" s="205" t="s">
        <v>322</v>
      </c>
      <c r="D55" s="48" t="s">
        <v>90</v>
      </c>
      <c r="E55" s="48" t="s">
        <v>93</v>
      </c>
      <c r="F55" s="48" t="s">
        <v>88</v>
      </c>
      <c r="G55" s="48"/>
      <c r="H55" s="49">
        <f>SUM(H56)</f>
        <v>185</v>
      </c>
      <c r="I55" s="46"/>
      <c r="J55" s="46"/>
    </row>
    <row r="56" spans="1:10" s="10" customFormat="1" ht="24">
      <c r="A56" s="55" t="s">
        <v>37</v>
      </c>
      <c r="B56" s="55"/>
      <c r="C56" s="113" t="s">
        <v>322</v>
      </c>
      <c r="D56" s="52" t="s">
        <v>90</v>
      </c>
      <c r="E56" s="52" t="s">
        <v>93</v>
      </c>
      <c r="F56" s="52" t="s">
        <v>88</v>
      </c>
      <c r="G56" s="52" t="s">
        <v>36</v>
      </c>
      <c r="H56" s="53">
        <v>185</v>
      </c>
      <c r="I56" s="23"/>
      <c r="J56" s="23"/>
    </row>
    <row r="57" spans="1:10" s="10" customFormat="1" ht="12.75">
      <c r="A57" s="82"/>
      <c r="B57" s="82"/>
      <c r="C57" s="82"/>
      <c r="D57" s="52"/>
      <c r="E57" s="52"/>
      <c r="F57" s="52"/>
      <c r="G57" s="52"/>
      <c r="H57" s="53"/>
      <c r="I57" s="23"/>
      <c r="J57" s="23"/>
    </row>
    <row r="58" spans="1:8" s="10" customFormat="1" ht="27.75" customHeight="1">
      <c r="A58" s="64" t="s">
        <v>42</v>
      </c>
      <c r="B58" s="64"/>
      <c r="C58" s="206" t="s">
        <v>322</v>
      </c>
      <c r="D58" s="65" t="s">
        <v>93</v>
      </c>
      <c r="E58" s="65"/>
      <c r="F58" s="65"/>
      <c r="G58" s="65"/>
      <c r="H58" s="66">
        <f>SUM(H59,H69)</f>
        <v>189</v>
      </c>
    </row>
    <row r="59" spans="1:8" s="10" customFormat="1" ht="37.5" customHeight="1">
      <c r="A59" s="38" t="s">
        <v>256</v>
      </c>
      <c r="B59" s="38"/>
      <c r="C59" s="207" t="s">
        <v>322</v>
      </c>
      <c r="D59" s="85" t="s">
        <v>93</v>
      </c>
      <c r="E59" s="85" t="s">
        <v>28</v>
      </c>
      <c r="F59" s="85"/>
      <c r="G59" s="85"/>
      <c r="H59" s="86">
        <f>SUM(H60,H66)</f>
        <v>58</v>
      </c>
    </row>
    <row r="60" spans="1:8" s="10" customFormat="1" ht="36">
      <c r="A60" s="37" t="s">
        <v>282</v>
      </c>
      <c r="B60" s="37"/>
      <c r="C60" s="205" t="s">
        <v>322</v>
      </c>
      <c r="D60" s="72" t="s">
        <v>93</v>
      </c>
      <c r="E60" s="72" t="s">
        <v>28</v>
      </c>
      <c r="F60" s="72" t="s">
        <v>283</v>
      </c>
      <c r="G60" s="72"/>
      <c r="H60" s="73">
        <f>SUM(H61,H64)</f>
        <v>51</v>
      </c>
    </row>
    <row r="61" spans="1:8" s="10" customFormat="1" ht="36">
      <c r="A61" s="37" t="s">
        <v>284</v>
      </c>
      <c r="B61" s="37"/>
      <c r="C61" s="205" t="s">
        <v>322</v>
      </c>
      <c r="D61" s="72" t="s">
        <v>93</v>
      </c>
      <c r="E61" s="72" t="s">
        <v>28</v>
      </c>
      <c r="F61" s="72" t="s">
        <v>285</v>
      </c>
      <c r="G61" s="72"/>
      <c r="H61" s="73">
        <f>SUM(H63)</f>
        <v>19</v>
      </c>
    </row>
    <row r="62" spans="1:8" s="10" customFormat="1" ht="36">
      <c r="A62" s="37" t="s">
        <v>0</v>
      </c>
      <c r="B62" s="37"/>
      <c r="C62" s="205" t="s">
        <v>322</v>
      </c>
      <c r="D62" s="72" t="s">
        <v>93</v>
      </c>
      <c r="E62" s="72" t="s">
        <v>28</v>
      </c>
      <c r="F62" s="72" t="s">
        <v>352</v>
      </c>
      <c r="G62" s="72"/>
      <c r="H62" s="73">
        <f>SUM(H63)</f>
        <v>19</v>
      </c>
    </row>
    <row r="63" spans="1:8" s="10" customFormat="1" ht="24">
      <c r="A63" s="55" t="s">
        <v>37</v>
      </c>
      <c r="B63" s="55"/>
      <c r="C63" s="113" t="s">
        <v>322</v>
      </c>
      <c r="D63" s="74" t="s">
        <v>93</v>
      </c>
      <c r="E63" s="74" t="s">
        <v>28</v>
      </c>
      <c r="F63" s="74" t="s">
        <v>352</v>
      </c>
      <c r="G63" s="74" t="s">
        <v>36</v>
      </c>
      <c r="H63" s="75">
        <v>19</v>
      </c>
    </row>
    <row r="64" spans="1:8" s="10" customFormat="1" ht="42.75" customHeight="1">
      <c r="A64" s="37" t="s">
        <v>258</v>
      </c>
      <c r="B64" s="37"/>
      <c r="C64" s="205" t="s">
        <v>322</v>
      </c>
      <c r="D64" s="72" t="s">
        <v>93</v>
      </c>
      <c r="E64" s="72" t="s">
        <v>28</v>
      </c>
      <c r="F64" s="72" t="s">
        <v>257</v>
      </c>
      <c r="G64" s="72"/>
      <c r="H64" s="73">
        <f>SUM(H65)</f>
        <v>32</v>
      </c>
    </row>
    <row r="65" spans="1:8" s="10" customFormat="1" ht="24">
      <c r="A65" s="55" t="s">
        <v>37</v>
      </c>
      <c r="B65" s="55"/>
      <c r="C65" s="113" t="s">
        <v>322</v>
      </c>
      <c r="D65" s="74" t="s">
        <v>93</v>
      </c>
      <c r="E65" s="74" t="s">
        <v>28</v>
      </c>
      <c r="F65" s="74" t="s">
        <v>257</v>
      </c>
      <c r="G65" s="74" t="s">
        <v>36</v>
      </c>
      <c r="H65" s="75">
        <v>32</v>
      </c>
    </row>
    <row r="66" spans="1:8" s="10" customFormat="1" ht="14.25" customHeight="1">
      <c r="A66" s="37" t="s">
        <v>353</v>
      </c>
      <c r="B66" s="55"/>
      <c r="C66" s="205" t="s">
        <v>322</v>
      </c>
      <c r="D66" s="72" t="s">
        <v>93</v>
      </c>
      <c r="E66" s="72" t="s">
        <v>28</v>
      </c>
      <c r="F66" s="72" t="s">
        <v>354</v>
      </c>
      <c r="G66" s="72"/>
      <c r="H66" s="73">
        <f>SUM(H67)</f>
        <v>7</v>
      </c>
    </row>
    <row r="67" spans="1:8" s="10" customFormat="1" ht="24">
      <c r="A67" s="37" t="s">
        <v>355</v>
      </c>
      <c r="B67" s="37"/>
      <c r="C67" s="205" t="s">
        <v>322</v>
      </c>
      <c r="D67" s="72" t="s">
        <v>93</v>
      </c>
      <c r="E67" s="72" t="s">
        <v>28</v>
      </c>
      <c r="F67" s="72" t="s">
        <v>356</v>
      </c>
      <c r="G67" s="72"/>
      <c r="H67" s="73">
        <f>SUM(H68)</f>
        <v>7</v>
      </c>
    </row>
    <row r="68" spans="1:8" s="10" customFormat="1" ht="24">
      <c r="A68" s="55" t="s">
        <v>37</v>
      </c>
      <c r="B68" s="55"/>
      <c r="C68" s="113" t="s">
        <v>322</v>
      </c>
      <c r="D68" s="74" t="s">
        <v>93</v>
      </c>
      <c r="E68" s="74" t="s">
        <v>28</v>
      </c>
      <c r="F68" s="74" t="s">
        <v>356</v>
      </c>
      <c r="G68" s="74" t="s">
        <v>36</v>
      </c>
      <c r="H68" s="75">
        <v>7</v>
      </c>
    </row>
    <row r="69" spans="1:8" s="10" customFormat="1" ht="40.5" customHeight="1">
      <c r="A69" s="38" t="s">
        <v>33</v>
      </c>
      <c r="B69" s="38"/>
      <c r="C69" s="207" t="s">
        <v>322</v>
      </c>
      <c r="D69" s="85" t="s">
        <v>93</v>
      </c>
      <c r="E69" s="85" t="s">
        <v>116</v>
      </c>
      <c r="F69" s="85"/>
      <c r="G69" s="85"/>
      <c r="H69" s="86">
        <f>SUM(H70)</f>
        <v>131</v>
      </c>
    </row>
    <row r="70" spans="1:8" s="10" customFormat="1" ht="36">
      <c r="A70" s="37" t="s">
        <v>156</v>
      </c>
      <c r="B70" s="37"/>
      <c r="C70" s="205" t="s">
        <v>322</v>
      </c>
      <c r="D70" s="72" t="s">
        <v>93</v>
      </c>
      <c r="E70" s="72" t="s">
        <v>116</v>
      </c>
      <c r="F70" s="72" t="s">
        <v>95</v>
      </c>
      <c r="G70" s="72"/>
      <c r="H70" s="73">
        <f>SUM(H71+H73)</f>
        <v>131</v>
      </c>
    </row>
    <row r="71" spans="1:8" s="10" customFormat="1" ht="24">
      <c r="A71" s="37" t="s">
        <v>259</v>
      </c>
      <c r="B71" s="37"/>
      <c r="C71" s="205" t="s">
        <v>322</v>
      </c>
      <c r="D71" s="48" t="s">
        <v>93</v>
      </c>
      <c r="E71" s="48" t="s">
        <v>116</v>
      </c>
      <c r="F71" s="72" t="s">
        <v>357</v>
      </c>
      <c r="G71" s="72"/>
      <c r="H71" s="49">
        <f>SUM(H72)</f>
        <v>121</v>
      </c>
    </row>
    <row r="72" spans="1:8" s="10" customFormat="1" ht="24">
      <c r="A72" s="55" t="s">
        <v>37</v>
      </c>
      <c r="B72" s="55"/>
      <c r="C72" s="113" t="s">
        <v>322</v>
      </c>
      <c r="D72" s="52" t="s">
        <v>93</v>
      </c>
      <c r="E72" s="52" t="s">
        <v>116</v>
      </c>
      <c r="F72" s="74" t="s">
        <v>357</v>
      </c>
      <c r="G72" s="74" t="s">
        <v>36</v>
      </c>
      <c r="H72" s="53">
        <v>121</v>
      </c>
    </row>
    <row r="73" spans="1:8" s="10" customFormat="1" ht="37.5" customHeight="1">
      <c r="A73" s="37" t="s">
        <v>194</v>
      </c>
      <c r="B73" s="55"/>
      <c r="C73" s="205" t="s">
        <v>322</v>
      </c>
      <c r="D73" s="72" t="s">
        <v>93</v>
      </c>
      <c r="E73" s="72" t="s">
        <v>116</v>
      </c>
      <c r="F73" s="72" t="s">
        <v>358</v>
      </c>
      <c r="G73" s="74"/>
      <c r="H73" s="49">
        <f>SUM(H74)</f>
        <v>10</v>
      </c>
    </row>
    <row r="74" spans="1:8" s="10" customFormat="1" ht="24">
      <c r="A74" s="55" t="s">
        <v>37</v>
      </c>
      <c r="B74" s="55"/>
      <c r="C74" s="113" t="s">
        <v>322</v>
      </c>
      <c r="D74" s="52" t="s">
        <v>93</v>
      </c>
      <c r="E74" s="52" t="s">
        <v>116</v>
      </c>
      <c r="F74" s="74" t="s">
        <v>358</v>
      </c>
      <c r="G74" s="74" t="s">
        <v>36</v>
      </c>
      <c r="H74" s="53">
        <v>10</v>
      </c>
    </row>
    <row r="75" spans="1:8" s="10" customFormat="1" ht="12.75">
      <c r="A75" s="38"/>
      <c r="B75" s="38"/>
      <c r="C75" s="209"/>
      <c r="D75" s="85"/>
      <c r="E75" s="85"/>
      <c r="F75" s="85"/>
      <c r="G75" s="85"/>
      <c r="H75" s="86"/>
    </row>
    <row r="76" spans="1:8" s="17" customFormat="1" ht="13.5" customHeight="1">
      <c r="A76" s="64" t="s">
        <v>43</v>
      </c>
      <c r="B76" s="64"/>
      <c r="C76" s="62" t="s">
        <v>322</v>
      </c>
      <c r="D76" s="65" t="s">
        <v>50</v>
      </c>
      <c r="E76" s="65"/>
      <c r="F76" s="65"/>
      <c r="G76" s="65"/>
      <c r="H76" s="66">
        <f>SUM(H77)</f>
        <v>14</v>
      </c>
    </row>
    <row r="77" spans="1:8" s="17" customFormat="1" ht="12.75">
      <c r="A77" s="38" t="s">
        <v>60</v>
      </c>
      <c r="B77" s="38"/>
      <c r="C77" s="207" t="s">
        <v>322</v>
      </c>
      <c r="D77" s="40" t="s">
        <v>50</v>
      </c>
      <c r="E77" s="40" t="s">
        <v>51</v>
      </c>
      <c r="F77" s="40"/>
      <c r="G77" s="40"/>
      <c r="H77" s="41">
        <f>SUM(H78)</f>
        <v>14</v>
      </c>
    </row>
    <row r="78" spans="1:8" s="17" customFormat="1" ht="12.75">
      <c r="A78" s="37" t="s">
        <v>61</v>
      </c>
      <c r="B78" s="37"/>
      <c r="C78" s="205" t="s">
        <v>322</v>
      </c>
      <c r="D78" s="48" t="s">
        <v>50</v>
      </c>
      <c r="E78" s="48" t="s">
        <v>51</v>
      </c>
      <c r="F78" s="48" t="s">
        <v>63</v>
      </c>
      <c r="G78" s="48"/>
      <c r="H78" s="49">
        <f>SUM(H79)</f>
        <v>14</v>
      </c>
    </row>
    <row r="79" spans="1:8" s="17" customFormat="1" ht="24">
      <c r="A79" s="37" t="s">
        <v>62</v>
      </c>
      <c r="B79" s="37"/>
      <c r="C79" s="205" t="s">
        <v>322</v>
      </c>
      <c r="D79" s="48" t="s">
        <v>50</v>
      </c>
      <c r="E79" s="48" t="s">
        <v>51</v>
      </c>
      <c r="F79" s="48" t="s">
        <v>64</v>
      </c>
      <c r="G79" s="48"/>
      <c r="H79" s="49">
        <f>SUM(H80)</f>
        <v>14</v>
      </c>
    </row>
    <row r="80" spans="1:8" s="17" customFormat="1" ht="25.5" customHeight="1">
      <c r="A80" s="55" t="s">
        <v>37</v>
      </c>
      <c r="B80" s="55"/>
      <c r="C80" s="113" t="s">
        <v>322</v>
      </c>
      <c r="D80" s="52" t="s">
        <v>50</v>
      </c>
      <c r="E80" s="52" t="s">
        <v>51</v>
      </c>
      <c r="F80" s="52" t="s">
        <v>64</v>
      </c>
      <c r="G80" s="52" t="s">
        <v>36</v>
      </c>
      <c r="H80" s="53">
        <v>14</v>
      </c>
    </row>
    <row r="81" spans="1:10" s="10" customFormat="1" ht="12.75">
      <c r="A81" s="55"/>
      <c r="B81" s="55"/>
      <c r="C81" s="62"/>
      <c r="D81" s="74"/>
      <c r="E81" s="74"/>
      <c r="F81" s="74"/>
      <c r="G81" s="74"/>
      <c r="H81" s="53"/>
      <c r="I81" s="23"/>
      <c r="J81" s="23"/>
    </row>
    <row r="82" spans="1:8" s="12" customFormat="1" ht="12.75">
      <c r="A82" s="83" t="s">
        <v>44</v>
      </c>
      <c r="B82" s="83"/>
      <c r="C82" s="62" t="s">
        <v>322</v>
      </c>
      <c r="D82" s="65" t="s">
        <v>34</v>
      </c>
      <c r="E82" s="65"/>
      <c r="F82" s="65"/>
      <c r="G82" s="65"/>
      <c r="H82" s="66">
        <f>SUM(H88,H94,H83)</f>
        <v>5926</v>
      </c>
    </row>
    <row r="83" spans="1:8" s="12" customFormat="1" ht="12.75">
      <c r="A83" s="84" t="s">
        <v>359</v>
      </c>
      <c r="B83" s="83"/>
      <c r="C83" s="207" t="s">
        <v>322</v>
      </c>
      <c r="D83" s="40" t="s">
        <v>34</v>
      </c>
      <c r="E83" s="40" t="s">
        <v>203</v>
      </c>
      <c r="F83" s="40"/>
      <c r="G83" s="40"/>
      <c r="H83" s="41">
        <f>SUM(H84)</f>
        <v>185</v>
      </c>
    </row>
    <row r="84" spans="1:8" s="12" customFormat="1" ht="12.75">
      <c r="A84" s="54" t="s">
        <v>21</v>
      </c>
      <c r="B84" s="157"/>
      <c r="C84" s="205" t="s">
        <v>322</v>
      </c>
      <c r="D84" s="48" t="s">
        <v>34</v>
      </c>
      <c r="E84" s="48" t="s">
        <v>203</v>
      </c>
      <c r="F84" s="48" t="s">
        <v>273</v>
      </c>
      <c r="G84" s="48"/>
      <c r="H84" s="49">
        <f>SUM(H86)</f>
        <v>185</v>
      </c>
    </row>
    <row r="85" spans="1:8" s="12" customFormat="1" ht="12.75">
      <c r="A85" s="54" t="s">
        <v>260</v>
      </c>
      <c r="B85" s="157"/>
      <c r="C85" s="205" t="s">
        <v>322</v>
      </c>
      <c r="D85" s="48" t="s">
        <v>34</v>
      </c>
      <c r="E85" s="48" t="s">
        <v>203</v>
      </c>
      <c r="F85" s="48" t="s">
        <v>274</v>
      </c>
      <c r="G85" s="48"/>
      <c r="H85" s="49">
        <f>SUM(H86)</f>
        <v>185</v>
      </c>
    </row>
    <row r="86" spans="1:8" s="12" customFormat="1" ht="27.75" customHeight="1">
      <c r="A86" s="37" t="s">
        <v>196</v>
      </c>
      <c r="B86" s="157"/>
      <c r="C86" s="205" t="s">
        <v>322</v>
      </c>
      <c r="D86" s="48" t="s">
        <v>34</v>
      </c>
      <c r="E86" s="48" t="s">
        <v>203</v>
      </c>
      <c r="F86" s="48" t="s">
        <v>275</v>
      </c>
      <c r="G86" s="48"/>
      <c r="H86" s="49">
        <f>SUM(H87)</f>
        <v>185</v>
      </c>
    </row>
    <row r="87" spans="1:8" s="12" customFormat="1" ht="12.75" customHeight="1">
      <c r="A87" s="214" t="s">
        <v>290</v>
      </c>
      <c r="B87" s="215"/>
      <c r="C87" s="113" t="s">
        <v>322</v>
      </c>
      <c r="D87" s="52" t="s">
        <v>34</v>
      </c>
      <c r="E87" s="52" t="s">
        <v>203</v>
      </c>
      <c r="F87" s="52" t="s">
        <v>275</v>
      </c>
      <c r="G87" s="52" t="s">
        <v>291</v>
      </c>
      <c r="H87" s="53">
        <v>185</v>
      </c>
    </row>
    <row r="88" spans="1:8" s="12" customFormat="1" ht="12.75" hidden="1">
      <c r="A88" s="84" t="s">
        <v>286</v>
      </c>
      <c r="B88" s="83"/>
      <c r="C88" s="205" t="s">
        <v>322</v>
      </c>
      <c r="D88" s="40" t="s">
        <v>34</v>
      </c>
      <c r="E88" s="40" t="s">
        <v>90</v>
      </c>
      <c r="F88" s="65"/>
      <c r="G88" s="65"/>
      <c r="H88" s="41">
        <f>SUM(H89)</f>
        <v>0</v>
      </c>
    </row>
    <row r="89" spans="1:8" s="12" customFormat="1" ht="12.75" hidden="1">
      <c r="A89" s="54" t="s">
        <v>287</v>
      </c>
      <c r="B89" s="83"/>
      <c r="C89" s="212"/>
      <c r="D89" s="48" t="s">
        <v>34</v>
      </c>
      <c r="E89" s="48" t="s">
        <v>90</v>
      </c>
      <c r="F89" s="48" t="s">
        <v>288</v>
      </c>
      <c r="G89" s="65"/>
      <c r="H89" s="49">
        <f>SUM(H90,H92)</f>
        <v>0</v>
      </c>
    </row>
    <row r="90" spans="1:8" s="12" customFormat="1" ht="48" hidden="1">
      <c r="A90" s="37" t="s">
        <v>272</v>
      </c>
      <c r="B90" s="83"/>
      <c r="C90" s="212"/>
      <c r="D90" s="48" t="s">
        <v>34</v>
      </c>
      <c r="E90" s="48" t="s">
        <v>90</v>
      </c>
      <c r="F90" s="48" t="s">
        <v>289</v>
      </c>
      <c r="G90" s="48"/>
      <c r="H90" s="49">
        <f>SUM(H91)</f>
        <v>0</v>
      </c>
    </row>
    <row r="91" spans="1:8" s="12" customFormat="1" ht="12.75" hidden="1">
      <c r="A91" s="55" t="s">
        <v>290</v>
      </c>
      <c r="B91" s="181"/>
      <c r="C91" s="213"/>
      <c r="D91" s="52" t="s">
        <v>34</v>
      </c>
      <c r="E91" s="52" t="s">
        <v>90</v>
      </c>
      <c r="F91" s="52" t="s">
        <v>289</v>
      </c>
      <c r="G91" s="52" t="s">
        <v>291</v>
      </c>
      <c r="H91" s="53">
        <v>0</v>
      </c>
    </row>
    <row r="92" spans="1:8" s="12" customFormat="1" ht="48" hidden="1">
      <c r="A92" s="37" t="s">
        <v>272</v>
      </c>
      <c r="B92" s="83"/>
      <c r="C92" s="212"/>
      <c r="D92" s="48" t="s">
        <v>34</v>
      </c>
      <c r="E92" s="48" t="s">
        <v>90</v>
      </c>
      <c r="F92" s="48" t="s">
        <v>292</v>
      </c>
      <c r="G92" s="52"/>
      <c r="H92" s="49">
        <f>SUM(H93)</f>
        <v>0</v>
      </c>
    </row>
    <row r="93" spans="1:8" s="12" customFormat="1" ht="12.75" hidden="1">
      <c r="A93" s="55" t="s">
        <v>290</v>
      </c>
      <c r="B93" s="181"/>
      <c r="C93" s="213"/>
      <c r="D93" s="52" t="s">
        <v>34</v>
      </c>
      <c r="E93" s="52" t="s">
        <v>90</v>
      </c>
      <c r="F93" s="52" t="s">
        <v>292</v>
      </c>
      <c r="G93" s="52" t="s">
        <v>291</v>
      </c>
      <c r="H93" s="53">
        <v>0</v>
      </c>
    </row>
    <row r="94" spans="1:8" s="10" customFormat="1" ht="12.75">
      <c r="A94" s="38" t="s">
        <v>94</v>
      </c>
      <c r="B94" s="38"/>
      <c r="C94" s="207" t="s">
        <v>322</v>
      </c>
      <c r="D94" s="40" t="s">
        <v>34</v>
      </c>
      <c r="E94" s="40" t="s">
        <v>93</v>
      </c>
      <c r="F94" s="40"/>
      <c r="G94" s="40"/>
      <c r="H94" s="41">
        <f>SUM(H95,H108)</f>
        <v>5741</v>
      </c>
    </row>
    <row r="95" spans="1:8" s="10" customFormat="1" ht="12.75">
      <c r="A95" s="37" t="s">
        <v>94</v>
      </c>
      <c r="B95" s="37"/>
      <c r="C95" s="205" t="s">
        <v>322</v>
      </c>
      <c r="D95" s="48" t="s">
        <v>34</v>
      </c>
      <c r="E95" s="48" t="s">
        <v>93</v>
      </c>
      <c r="F95" s="48" t="s">
        <v>98</v>
      </c>
      <c r="G95" s="48"/>
      <c r="H95" s="49">
        <f>SUM(H96,H98,H100,H102,H104,H106)</f>
        <v>5741</v>
      </c>
    </row>
    <row r="96" spans="1:8" s="10" customFormat="1" ht="12.75">
      <c r="A96" s="37" t="s">
        <v>161</v>
      </c>
      <c r="B96" s="37"/>
      <c r="C96" s="205" t="s">
        <v>322</v>
      </c>
      <c r="D96" s="48" t="s">
        <v>34</v>
      </c>
      <c r="E96" s="48" t="s">
        <v>93</v>
      </c>
      <c r="F96" s="48" t="s">
        <v>162</v>
      </c>
      <c r="G96" s="48"/>
      <c r="H96" s="49">
        <f>SUM(H97)</f>
        <v>2700</v>
      </c>
    </row>
    <row r="97" spans="1:8" s="10" customFormat="1" ht="24">
      <c r="A97" s="55" t="s">
        <v>37</v>
      </c>
      <c r="B97" s="87"/>
      <c r="C97" s="113" t="s">
        <v>322</v>
      </c>
      <c r="D97" s="52" t="s">
        <v>34</v>
      </c>
      <c r="E97" s="52" t="s">
        <v>93</v>
      </c>
      <c r="F97" s="52" t="s">
        <v>163</v>
      </c>
      <c r="G97" s="52" t="s">
        <v>36</v>
      </c>
      <c r="H97" s="53">
        <v>2700</v>
      </c>
    </row>
    <row r="98" spans="1:8" s="10" customFormat="1" ht="12.75">
      <c r="A98" s="37" t="s">
        <v>167</v>
      </c>
      <c r="B98" s="37"/>
      <c r="C98" s="205" t="s">
        <v>322</v>
      </c>
      <c r="D98" s="48" t="s">
        <v>34</v>
      </c>
      <c r="E98" s="48" t="s">
        <v>93</v>
      </c>
      <c r="F98" s="48" t="s">
        <v>168</v>
      </c>
      <c r="G98" s="48"/>
      <c r="H98" s="49">
        <f>SUM(H99)</f>
        <v>1200</v>
      </c>
    </row>
    <row r="99" spans="1:8" s="10" customFormat="1" ht="24">
      <c r="A99" s="55" t="s">
        <v>37</v>
      </c>
      <c r="B99" s="87"/>
      <c r="C99" s="113" t="s">
        <v>322</v>
      </c>
      <c r="D99" s="52" t="s">
        <v>34</v>
      </c>
      <c r="E99" s="52" t="s">
        <v>93</v>
      </c>
      <c r="F99" s="52" t="s">
        <v>169</v>
      </c>
      <c r="G99" s="52" t="s">
        <v>36</v>
      </c>
      <c r="H99" s="53">
        <v>1200</v>
      </c>
    </row>
    <row r="100" spans="1:8" s="10" customFormat="1" ht="12.75">
      <c r="A100" s="37" t="s">
        <v>170</v>
      </c>
      <c r="B100" s="37"/>
      <c r="C100" s="205" t="s">
        <v>322</v>
      </c>
      <c r="D100" s="48" t="s">
        <v>34</v>
      </c>
      <c r="E100" s="48" t="s">
        <v>93</v>
      </c>
      <c r="F100" s="48" t="s">
        <v>171</v>
      </c>
      <c r="G100" s="48"/>
      <c r="H100" s="49">
        <f>SUM(H101)</f>
        <v>100</v>
      </c>
    </row>
    <row r="101" spans="1:8" s="10" customFormat="1" ht="24">
      <c r="A101" s="55" t="s">
        <v>37</v>
      </c>
      <c r="B101" s="87"/>
      <c r="C101" s="113" t="s">
        <v>322</v>
      </c>
      <c r="D101" s="52" t="s">
        <v>34</v>
      </c>
      <c r="E101" s="52" t="s">
        <v>93</v>
      </c>
      <c r="F101" s="52" t="s">
        <v>172</v>
      </c>
      <c r="G101" s="52" t="s">
        <v>36</v>
      </c>
      <c r="H101" s="53">
        <v>100</v>
      </c>
    </row>
    <row r="102" spans="1:8" s="10" customFormat="1" ht="12.75">
      <c r="A102" s="37" t="s">
        <v>173</v>
      </c>
      <c r="B102" s="37"/>
      <c r="C102" s="205" t="s">
        <v>322</v>
      </c>
      <c r="D102" s="48" t="s">
        <v>34</v>
      </c>
      <c r="E102" s="48" t="s">
        <v>93</v>
      </c>
      <c r="F102" s="48" t="s">
        <v>174</v>
      </c>
      <c r="G102" s="48"/>
      <c r="H102" s="49">
        <f>SUM(H103)</f>
        <v>500</v>
      </c>
    </row>
    <row r="103" spans="1:8" s="10" customFormat="1" ht="24">
      <c r="A103" s="55" t="s">
        <v>37</v>
      </c>
      <c r="B103" s="87"/>
      <c r="C103" s="113" t="s">
        <v>322</v>
      </c>
      <c r="D103" s="52" t="s">
        <v>34</v>
      </c>
      <c r="E103" s="52" t="s">
        <v>93</v>
      </c>
      <c r="F103" s="52" t="s">
        <v>175</v>
      </c>
      <c r="G103" s="52" t="s">
        <v>36</v>
      </c>
      <c r="H103" s="53">
        <v>500</v>
      </c>
    </row>
    <row r="104" spans="1:8" s="10" customFormat="1" ht="24">
      <c r="A104" s="37" t="s">
        <v>176</v>
      </c>
      <c r="B104" s="37"/>
      <c r="C104" s="205" t="s">
        <v>322</v>
      </c>
      <c r="D104" s="48" t="s">
        <v>34</v>
      </c>
      <c r="E104" s="48" t="s">
        <v>93</v>
      </c>
      <c r="F104" s="48" t="s">
        <v>157</v>
      </c>
      <c r="G104" s="48"/>
      <c r="H104" s="49">
        <f>SUM(H105)</f>
        <v>1241</v>
      </c>
    </row>
    <row r="105" spans="1:8" s="10" customFormat="1" ht="23.25" customHeight="1">
      <c r="A105" s="55" t="s">
        <v>37</v>
      </c>
      <c r="B105" s="87"/>
      <c r="C105" s="113" t="s">
        <v>322</v>
      </c>
      <c r="D105" s="52" t="s">
        <v>34</v>
      </c>
      <c r="E105" s="52" t="s">
        <v>93</v>
      </c>
      <c r="F105" s="52" t="s">
        <v>158</v>
      </c>
      <c r="G105" s="52" t="s">
        <v>36</v>
      </c>
      <c r="H105" s="53">
        <v>1241</v>
      </c>
    </row>
    <row r="106" spans="1:8" s="10" customFormat="1" ht="57.75" customHeight="1" hidden="1">
      <c r="A106" s="189" t="s">
        <v>412</v>
      </c>
      <c r="B106" s="37"/>
      <c r="C106" s="37"/>
      <c r="D106" s="48" t="s">
        <v>34</v>
      </c>
      <c r="E106" s="48" t="s">
        <v>93</v>
      </c>
      <c r="F106" s="48" t="s">
        <v>410</v>
      </c>
      <c r="G106" s="48"/>
      <c r="H106" s="49">
        <f>SUM(H107)</f>
        <v>0</v>
      </c>
    </row>
    <row r="107" spans="1:8" s="10" customFormat="1" ht="27" customHeight="1" hidden="1">
      <c r="A107" s="55" t="s">
        <v>37</v>
      </c>
      <c r="B107" s="87"/>
      <c r="C107" s="87"/>
      <c r="D107" s="52" t="s">
        <v>34</v>
      </c>
      <c r="E107" s="52" t="s">
        <v>93</v>
      </c>
      <c r="F107" s="52" t="s">
        <v>411</v>
      </c>
      <c r="G107" s="52" t="s">
        <v>36</v>
      </c>
      <c r="H107" s="53">
        <v>0</v>
      </c>
    </row>
    <row r="108" spans="1:10" s="10" customFormat="1" ht="16.5" customHeight="1" hidden="1">
      <c r="A108" s="192" t="s">
        <v>261</v>
      </c>
      <c r="B108" s="192"/>
      <c r="C108" s="192"/>
      <c r="D108" s="193" t="s">
        <v>34</v>
      </c>
      <c r="E108" s="193" t="s">
        <v>93</v>
      </c>
      <c r="F108" s="193" t="s">
        <v>262</v>
      </c>
      <c r="G108" s="193"/>
      <c r="H108" s="121">
        <f>SUM(H109)</f>
        <v>0</v>
      </c>
      <c r="I108" s="23"/>
      <c r="J108" s="23"/>
    </row>
    <row r="109" spans="1:10" s="10" customFormat="1" ht="0.75" customHeight="1" hidden="1">
      <c r="A109" s="194" t="s">
        <v>4</v>
      </c>
      <c r="B109" s="192"/>
      <c r="C109" s="192"/>
      <c r="D109" s="193" t="s">
        <v>34</v>
      </c>
      <c r="E109" s="193" t="s">
        <v>93</v>
      </c>
      <c r="F109" s="193" t="s">
        <v>5</v>
      </c>
      <c r="G109" s="193"/>
      <c r="H109" s="121">
        <f>SUM(H110,H112,H114,H116)</f>
        <v>0</v>
      </c>
      <c r="I109" s="23"/>
      <c r="J109" s="23"/>
    </row>
    <row r="110" spans="1:10" s="10" customFormat="1" ht="40.5" customHeight="1" hidden="1">
      <c r="A110" s="195" t="s">
        <v>6</v>
      </c>
      <c r="B110" s="195"/>
      <c r="C110" s="195"/>
      <c r="D110" s="193" t="s">
        <v>34</v>
      </c>
      <c r="E110" s="193" t="s">
        <v>93</v>
      </c>
      <c r="F110" s="193" t="s">
        <v>7</v>
      </c>
      <c r="G110" s="193"/>
      <c r="H110" s="121">
        <f>SUM(H111)</f>
        <v>0</v>
      </c>
      <c r="I110" s="23"/>
      <c r="J110" s="23"/>
    </row>
    <row r="111" spans="1:10" s="10" customFormat="1" ht="23.25" customHeight="1" hidden="1">
      <c r="A111" s="196" t="s">
        <v>37</v>
      </c>
      <c r="B111" s="196"/>
      <c r="C111" s="196"/>
      <c r="D111" s="197" t="s">
        <v>34</v>
      </c>
      <c r="E111" s="197" t="s">
        <v>93</v>
      </c>
      <c r="F111" s="197" t="s">
        <v>7</v>
      </c>
      <c r="G111" s="197" t="s">
        <v>36</v>
      </c>
      <c r="H111" s="198">
        <v>0</v>
      </c>
      <c r="I111" s="23"/>
      <c r="J111" s="23"/>
    </row>
    <row r="112" spans="1:10" s="10" customFormat="1" ht="23.25" customHeight="1" hidden="1">
      <c r="A112" s="195" t="s">
        <v>8</v>
      </c>
      <c r="B112" s="195"/>
      <c r="C112" s="195"/>
      <c r="D112" s="193" t="s">
        <v>34</v>
      </c>
      <c r="E112" s="193" t="s">
        <v>93</v>
      </c>
      <c r="F112" s="193" t="s">
        <v>9</v>
      </c>
      <c r="G112" s="193"/>
      <c r="H112" s="121">
        <f>SUM(H113)</f>
        <v>0</v>
      </c>
      <c r="I112" s="23"/>
      <c r="J112" s="23"/>
    </row>
    <row r="113" spans="1:10" s="10" customFormat="1" ht="23.25" customHeight="1" hidden="1">
      <c r="A113" s="196" t="s">
        <v>37</v>
      </c>
      <c r="B113" s="196"/>
      <c r="C113" s="196"/>
      <c r="D113" s="197" t="s">
        <v>34</v>
      </c>
      <c r="E113" s="197" t="s">
        <v>93</v>
      </c>
      <c r="F113" s="197" t="s">
        <v>9</v>
      </c>
      <c r="G113" s="197" t="s">
        <v>36</v>
      </c>
      <c r="H113" s="198">
        <v>0</v>
      </c>
      <c r="I113" s="23"/>
      <c r="J113" s="23"/>
    </row>
    <row r="114" spans="1:10" s="10" customFormat="1" ht="45" customHeight="1" hidden="1">
      <c r="A114" s="195" t="s">
        <v>10</v>
      </c>
      <c r="B114" s="195"/>
      <c r="C114" s="195"/>
      <c r="D114" s="193" t="s">
        <v>34</v>
      </c>
      <c r="E114" s="193" t="s">
        <v>93</v>
      </c>
      <c r="F114" s="193" t="s">
        <v>11</v>
      </c>
      <c r="G114" s="193"/>
      <c r="H114" s="121">
        <f>SUM(H115)</f>
        <v>0</v>
      </c>
      <c r="I114" s="23"/>
      <c r="J114" s="23"/>
    </row>
    <row r="115" spans="1:10" s="10" customFormat="1" ht="23.25" customHeight="1" hidden="1">
      <c r="A115" s="196" t="s">
        <v>37</v>
      </c>
      <c r="B115" s="196"/>
      <c r="C115" s="196"/>
      <c r="D115" s="197" t="s">
        <v>34</v>
      </c>
      <c r="E115" s="197" t="s">
        <v>93</v>
      </c>
      <c r="F115" s="197" t="s">
        <v>11</v>
      </c>
      <c r="G115" s="197" t="s">
        <v>36</v>
      </c>
      <c r="H115" s="198">
        <v>0</v>
      </c>
      <c r="I115" s="23"/>
      <c r="J115" s="23"/>
    </row>
    <row r="116" spans="1:10" s="10" customFormat="1" ht="23.25" customHeight="1" hidden="1">
      <c r="A116" s="195" t="s">
        <v>12</v>
      </c>
      <c r="B116" s="195"/>
      <c r="C116" s="195"/>
      <c r="D116" s="193" t="s">
        <v>34</v>
      </c>
      <c r="E116" s="193" t="s">
        <v>93</v>
      </c>
      <c r="F116" s="193" t="s">
        <v>13</v>
      </c>
      <c r="G116" s="193"/>
      <c r="H116" s="121">
        <f>SUM(H117)</f>
        <v>0</v>
      </c>
      <c r="I116" s="23"/>
      <c r="J116" s="23"/>
    </row>
    <row r="117" spans="1:10" s="10" customFormat="1" ht="0.75" customHeight="1" hidden="1">
      <c r="A117" s="196" t="s">
        <v>37</v>
      </c>
      <c r="B117" s="196"/>
      <c r="C117" s="196"/>
      <c r="D117" s="197" t="s">
        <v>34</v>
      </c>
      <c r="E117" s="197" t="s">
        <v>93</v>
      </c>
      <c r="F117" s="197" t="s">
        <v>13</v>
      </c>
      <c r="G117" s="197" t="s">
        <v>36</v>
      </c>
      <c r="H117" s="198">
        <v>0</v>
      </c>
      <c r="I117" s="23"/>
      <c r="J117" s="23"/>
    </row>
    <row r="118" spans="1:10" s="10" customFormat="1" ht="12.75">
      <c r="A118" s="82"/>
      <c r="B118" s="82"/>
      <c r="C118" s="209"/>
      <c r="D118" s="52"/>
      <c r="E118" s="52"/>
      <c r="F118" s="52"/>
      <c r="G118" s="52"/>
      <c r="H118" s="53"/>
      <c r="I118" s="23"/>
      <c r="J118" s="23"/>
    </row>
    <row r="119" spans="1:8" ht="12.75">
      <c r="A119" s="83" t="s">
        <v>45</v>
      </c>
      <c r="B119" s="83"/>
      <c r="C119" s="62" t="s">
        <v>322</v>
      </c>
      <c r="D119" s="65" t="s">
        <v>51</v>
      </c>
      <c r="E119" s="65"/>
      <c r="F119" s="65"/>
      <c r="G119" s="65"/>
      <c r="H119" s="66">
        <f>SUM(H120)</f>
        <v>71</v>
      </c>
    </row>
    <row r="120" spans="1:8" ht="12.75">
      <c r="A120" s="84" t="s">
        <v>181</v>
      </c>
      <c r="B120" s="84"/>
      <c r="C120" s="207" t="s">
        <v>322</v>
      </c>
      <c r="D120" s="40" t="s">
        <v>51</v>
      </c>
      <c r="E120" s="40" t="s">
        <v>51</v>
      </c>
      <c r="F120" s="40"/>
      <c r="G120" s="40"/>
      <c r="H120" s="41">
        <f>SUM(H121)</f>
        <v>71</v>
      </c>
    </row>
    <row r="121" spans="1:8" s="18" customFormat="1" ht="18" customHeight="1">
      <c r="A121" s="37" t="s">
        <v>182</v>
      </c>
      <c r="B121" s="37"/>
      <c r="C121" s="205" t="s">
        <v>322</v>
      </c>
      <c r="D121" s="48" t="s">
        <v>51</v>
      </c>
      <c r="E121" s="48" t="s">
        <v>51</v>
      </c>
      <c r="F121" s="48" t="s">
        <v>119</v>
      </c>
      <c r="G121" s="48"/>
      <c r="H121" s="49">
        <f>SUM(H122)</f>
        <v>71</v>
      </c>
    </row>
    <row r="122" spans="1:8" s="18" customFormat="1" ht="12.75">
      <c r="A122" s="37" t="s">
        <v>210</v>
      </c>
      <c r="B122" s="37"/>
      <c r="C122" s="205" t="s">
        <v>322</v>
      </c>
      <c r="D122" s="48" t="s">
        <v>51</v>
      </c>
      <c r="E122" s="48" t="s">
        <v>51</v>
      </c>
      <c r="F122" s="48" t="s">
        <v>177</v>
      </c>
      <c r="G122" s="48"/>
      <c r="H122" s="49">
        <f>SUM(H123)</f>
        <v>71</v>
      </c>
    </row>
    <row r="123" spans="1:8" s="10" customFormat="1" ht="24">
      <c r="A123" s="55" t="s">
        <v>37</v>
      </c>
      <c r="B123" s="55"/>
      <c r="C123" s="113" t="s">
        <v>322</v>
      </c>
      <c r="D123" s="52" t="s">
        <v>51</v>
      </c>
      <c r="E123" s="52" t="s">
        <v>51</v>
      </c>
      <c r="F123" s="52" t="s">
        <v>177</v>
      </c>
      <c r="G123" s="52" t="s">
        <v>36</v>
      </c>
      <c r="H123" s="53">
        <v>71</v>
      </c>
    </row>
    <row r="124" spans="1:8" s="18" customFormat="1" ht="12.75">
      <c r="A124" s="37"/>
      <c r="B124" s="37"/>
      <c r="C124" s="209"/>
      <c r="D124" s="48"/>
      <c r="E124" s="48"/>
      <c r="F124" s="72"/>
      <c r="G124" s="72"/>
      <c r="H124" s="73"/>
    </row>
    <row r="125" spans="1:8" s="12" customFormat="1" ht="12.75">
      <c r="A125" s="64" t="s">
        <v>22</v>
      </c>
      <c r="B125" s="64"/>
      <c r="C125" s="206" t="s">
        <v>322</v>
      </c>
      <c r="D125" s="65" t="s">
        <v>204</v>
      </c>
      <c r="E125" s="65"/>
      <c r="F125" s="65"/>
      <c r="G125" s="65"/>
      <c r="H125" s="66">
        <f>SUM(H126,H141)</f>
        <v>241</v>
      </c>
    </row>
    <row r="126" spans="1:8" ht="12.75">
      <c r="A126" s="38" t="s">
        <v>140</v>
      </c>
      <c r="B126" s="38"/>
      <c r="C126" s="207" t="s">
        <v>322</v>
      </c>
      <c r="D126" s="40" t="s">
        <v>204</v>
      </c>
      <c r="E126" s="40" t="s">
        <v>203</v>
      </c>
      <c r="F126" s="40"/>
      <c r="G126" s="40"/>
      <c r="H126" s="41">
        <f>SUM(H127,H135,H138)</f>
        <v>191</v>
      </c>
    </row>
    <row r="127" spans="1:8" ht="24.75" customHeight="1" hidden="1">
      <c r="A127" s="37" t="s">
        <v>243</v>
      </c>
      <c r="B127" s="37"/>
      <c r="C127" s="37"/>
      <c r="D127" s="48" t="s">
        <v>204</v>
      </c>
      <c r="E127" s="48" t="s">
        <v>203</v>
      </c>
      <c r="F127" s="48" t="s">
        <v>244</v>
      </c>
      <c r="G127" s="48"/>
      <c r="H127" s="41">
        <f>SUM(H128,H133)</f>
        <v>0</v>
      </c>
    </row>
    <row r="128" spans="1:8" ht="24" hidden="1">
      <c r="A128" s="37" t="s">
        <v>154</v>
      </c>
      <c r="B128" s="37"/>
      <c r="C128" s="37"/>
      <c r="D128" s="48" t="s">
        <v>204</v>
      </c>
      <c r="E128" s="48" t="s">
        <v>203</v>
      </c>
      <c r="F128" s="48" t="s">
        <v>245</v>
      </c>
      <c r="G128" s="48"/>
      <c r="H128" s="49">
        <f>SUM(H129,H131)</f>
        <v>0</v>
      </c>
    </row>
    <row r="129" spans="1:8" ht="36" hidden="1">
      <c r="A129" s="37" t="s">
        <v>1</v>
      </c>
      <c r="B129" s="37"/>
      <c r="C129" s="37"/>
      <c r="D129" s="48" t="s">
        <v>204</v>
      </c>
      <c r="E129" s="48" t="s">
        <v>203</v>
      </c>
      <c r="F129" s="48" t="s">
        <v>246</v>
      </c>
      <c r="G129" s="48"/>
      <c r="H129" s="49">
        <f>SUM(H130)</f>
        <v>0</v>
      </c>
    </row>
    <row r="130" spans="1:8" ht="0.75" customHeight="1" hidden="1">
      <c r="A130" s="55" t="s">
        <v>247</v>
      </c>
      <c r="B130" s="55"/>
      <c r="C130" s="55"/>
      <c r="D130" s="52" t="s">
        <v>204</v>
      </c>
      <c r="E130" s="52" t="s">
        <v>203</v>
      </c>
      <c r="F130" s="52" t="s">
        <v>246</v>
      </c>
      <c r="G130" s="52" t="s">
        <v>248</v>
      </c>
      <c r="H130" s="53">
        <v>0</v>
      </c>
    </row>
    <row r="131" spans="1:8" ht="0.75" customHeight="1" hidden="1">
      <c r="A131" s="187" t="s">
        <v>2</v>
      </c>
      <c r="B131" s="55"/>
      <c r="C131" s="55"/>
      <c r="D131" s="48" t="s">
        <v>204</v>
      </c>
      <c r="E131" s="48" t="s">
        <v>203</v>
      </c>
      <c r="F131" s="48" t="s">
        <v>413</v>
      </c>
      <c r="G131" s="48"/>
      <c r="H131" s="49">
        <f>SUM(H132)</f>
        <v>0</v>
      </c>
    </row>
    <row r="132" spans="1:8" ht="24" hidden="1">
      <c r="A132" s="188" t="s">
        <v>37</v>
      </c>
      <c r="B132" s="55"/>
      <c r="C132" s="55"/>
      <c r="D132" s="52" t="s">
        <v>204</v>
      </c>
      <c r="E132" s="52" t="s">
        <v>203</v>
      </c>
      <c r="F132" s="52" t="s">
        <v>413</v>
      </c>
      <c r="G132" s="52" t="s">
        <v>248</v>
      </c>
      <c r="H132" s="53">
        <v>0</v>
      </c>
    </row>
    <row r="133" spans="1:8" ht="37.5" customHeight="1" hidden="1">
      <c r="A133" s="37" t="s">
        <v>249</v>
      </c>
      <c r="B133" s="37"/>
      <c r="C133" s="37"/>
      <c r="D133" s="48" t="s">
        <v>204</v>
      </c>
      <c r="E133" s="48" t="s">
        <v>203</v>
      </c>
      <c r="F133" s="48" t="s">
        <v>250</v>
      </c>
      <c r="G133" s="48"/>
      <c r="H133" s="49">
        <f>SUM(H134)</f>
        <v>0</v>
      </c>
    </row>
    <row r="134" spans="1:8" ht="12.75" hidden="1">
      <c r="A134" s="55" t="s">
        <v>247</v>
      </c>
      <c r="B134" s="55"/>
      <c r="C134" s="55"/>
      <c r="D134" s="52" t="s">
        <v>204</v>
      </c>
      <c r="E134" s="52" t="s">
        <v>203</v>
      </c>
      <c r="F134" s="52" t="s">
        <v>250</v>
      </c>
      <c r="G134" s="52" t="s">
        <v>248</v>
      </c>
      <c r="H134" s="53">
        <v>0</v>
      </c>
    </row>
    <row r="135" spans="1:8" s="10" customFormat="1" ht="12.75">
      <c r="A135" s="37" t="s">
        <v>135</v>
      </c>
      <c r="B135" s="37"/>
      <c r="C135" s="205" t="s">
        <v>322</v>
      </c>
      <c r="D135" s="48" t="s">
        <v>204</v>
      </c>
      <c r="E135" s="48" t="s">
        <v>203</v>
      </c>
      <c r="F135" s="48" t="s">
        <v>58</v>
      </c>
      <c r="G135" s="48"/>
      <c r="H135" s="49">
        <f>SUM(H136)</f>
        <v>191</v>
      </c>
    </row>
    <row r="136" spans="1:8" s="18" customFormat="1" ht="24">
      <c r="A136" s="37" t="s">
        <v>134</v>
      </c>
      <c r="B136" s="37"/>
      <c r="C136" s="205" t="s">
        <v>322</v>
      </c>
      <c r="D136" s="48" t="s">
        <v>204</v>
      </c>
      <c r="E136" s="48" t="s">
        <v>203</v>
      </c>
      <c r="F136" s="48" t="s">
        <v>59</v>
      </c>
      <c r="G136" s="48"/>
      <c r="H136" s="49">
        <f>SUM(H137)</f>
        <v>191</v>
      </c>
    </row>
    <row r="137" spans="1:8" s="18" customFormat="1" ht="12.75" customHeight="1">
      <c r="A137" s="55" t="s">
        <v>110</v>
      </c>
      <c r="B137" s="55"/>
      <c r="C137" s="113" t="s">
        <v>322</v>
      </c>
      <c r="D137" s="52" t="s">
        <v>204</v>
      </c>
      <c r="E137" s="52" t="s">
        <v>203</v>
      </c>
      <c r="F137" s="52" t="s">
        <v>59</v>
      </c>
      <c r="G137" s="52" t="s">
        <v>151</v>
      </c>
      <c r="H137" s="53">
        <v>191</v>
      </c>
    </row>
    <row r="138" spans="1:8" s="18" customFormat="1" ht="12.75" hidden="1">
      <c r="A138" s="192" t="s">
        <v>261</v>
      </c>
      <c r="B138" s="192"/>
      <c r="C138" s="192"/>
      <c r="D138" s="193" t="s">
        <v>204</v>
      </c>
      <c r="E138" s="193" t="s">
        <v>203</v>
      </c>
      <c r="F138" s="193" t="s">
        <v>262</v>
      </c>
      <c r="G138" s="52"/>
      <c r="H138" s="49">
        <f>SUM(H139)</f>
        <v>0</v>
      </c>
    </row>
    <row r="139" spans="1:8" s="18" customFormat="1" ht="0.75" customHeight="1" hidden="1">
      <c r="A139" s="194" t="s">
        <v>4</v>
      </c>
      <c r="B139" s="192"/>
      <c r="C139" s="192"/>
      <c r="D139" s="193" t="s">
        <v>204</v>
      </c>
      <c r="E139" s="193" t="s">
        <v>203</v>
      </c>
      <c r="F139" s="193" t="s">
        <v>5</v>
      </c>
      <c r="G139" s="52"/>
      <c r="H139" s="53"/>
    </row>
    <row r="140" spans="1:8" s="18" customFormat="1" ht="1.5" customHeight="1" hidden="1">
      <c r="A140" s="199" t="s">
        <v>14</v>
      </c>
      <c r="B140" s="199"/>
      <c r="C140" s="196"/>
      <c r="D140" s="197" t="s">
        <v>204</v>
      </c>
      <c r="E140" s="197" t="s">
        <v>203</v>
      </c>
      <c r="F140" s="197" t="s">
        <v>15</v>
      </c>
      <c r="G140" s="52"/>
      <c r="H140" s="53">
        <v>0</v>
      </c>
    </row>
    <row r="141" spans="1:8" s="18" customFormat="1" ht="24">
      <c r="A141" s="38" t="s">
        <v>23</v>
      </c>
      <c r="B141" s="38"/>
      <c r="C141" s="207" t="s">
        <v>322</v>
      </c>
      <c r="D141" s="40" t="s">
        <v>204</v>
      </c>
      <c r="E141" s="40" t="s">
        <v>50</v>
      </c>
      <c r="F141" s="40"/>
      <c r="G141" s="40"/>
      <c r="H141" s="41">
        <f>SUM(H142)</f>
        <v>50</v>
      </c>
    </row>
    <row r="142" spans="1:8" s="18" customFormat="1" ht="12.75">
      <c r="A142" s="37" t="s">
        <v>77</v>
      </c>
      <c r="B142" s="37"/>
      <c r="C142" s="205" t="s">
        <v>322</v>
      </c>
      <c r="D142" s="48" t="s">
        <v>204</v>
      </c>
      <c r="E142" s="48" t="s">
        <v>50</v>
      </c>
      <c r="F142" s="48" t="s">
        <v>58</v>
      </c>
      <c r="G142" s="48"/>
      <c r="H142" s="49">
        <f>SUM(H143)</f>
        <v>50</v>
      </c>
    </row>
    <row r="143" spans="1:8" s="10" customFormat="1" ht="24">
      <c r="A143" s="37" t="s">
        <v>134</v>
      </c>
      <c r="B143" s="37"/>
      <c r="C143" s="205" t="s">
        <v>322</v>
      </c>
      <c r="D143" s="48" t="s">
        <v>204</v>
      </c>
      <c r="E143" s="48" t="s">
        <v>50</v>
      </c>
      <c r="F143" s="48" t="s">
        <v>59</v>
      </c>
      <c r="G143" s="48"/>
      <c r="H143" s="49">
        <f>SUM(H144)</f>
        <v>50</v>
      </c>
    </row>
    <row r="144" spans="1:8" s="10" customFormat="1" ht="26.25" customHeight="1">
      <c r="A144" s="55" t="s">
        <v>37</v>
      </c>
      <c r="B144" s="37"/>
      <c r="C144" s="113" t="s">
        <v>322</v>
      </c>
      <c r="D144" s="52" t="s">
        <v>204</v>
      </c>
      <c r="E144" s="52" t="s">
        <v>50</v>
      </c>
      <c r="F144" s="52" t="s">
        <v>59</v>
      </c>
      <c r="G144" s="52" t="s">
        <v>36</v>
      </c>
      <c r="H144" s="53">
        <v>50</v>
      </c>
    </row>
    <row r="145" spans="1:10" s="10" customFormat="1" ht="0.75" customHeight="1" hidden="1">
      <c r="A145" s="55"/>
      <c r="B145" s="55"/>
      <c r="C145" s="62" t="s">
        <v>322</v>
      </c>
      <c r="D145" s="74"/>
      <c r="E145" s="74"/>
      <c r="F145" s="74"/>
      <c r="G145" s="74"/>
      <c r="H145" s="53"/>
      <c r="I145" s="23"/>
      <c r="J145" s="23"/>
    </row>
    <row r="146" spans="1:10" s="183" customFormat="1" ht="0.75" customHeight="1" hidden="1">
      <c r="A146" s="64" t="s">
        <v>339</v>
      </c>
      <c r="B146" s="64"/>
      <c r="C146" s="62" t="s">
        <v>322</v>
      </c>
      <c r="D146" s="65" t="s">
        <v>340</v>
      </c>
      <c r="E146" s="65"/>
      <c r="F146" s="65"/>
      <c r="G146" s="65"/>
      <c r="H146" s="66">
        <f>SUM(H147)</f>
        <v>0</v>
      </c>
      <c r="I146" s="182"/>
      <c r="J146" s="182"/>
    </row>
    <row r="147" spans="1:10" s="183" customFormat="1" ht="12" hidden="1">
      <c r="A147" s="38" t="s">
        <v>342</v>
      </c>
      <c r="B147" s="38"/>
      <c r="C147" s="38"/>
      <c r="D147" s="40" t="s">
        <v>340</v>
      </c>
      <c r="E147" s="40" t="s">
        <v>203</v>
      </c>
      <c r="F147" s="40"/>
      <c r="G147" s="40"/>
      <c r="H147" s="41">
        <f>SUM(H148)</f>
        <v>0</v>
      </c>
      <c r="I147" s="182"/>
      <c r="J147" s="182"/>
    </row>
    <row r="148" spans="1:10" s="183" customFormat="1" ht="0.75" customHeight="1" hidden="1">
      <c r="A148" s="37" t="s">
        <v>343</v>
      </c>
      <c r="B148" s="37"/>
      <c r="C148" s="37"/>
      <c r="D148" s="48" t="s">
        <v>340</v>
      </c>
      <c r="E148" s="48" t="s">
        <v>203</v>
      </c>
      <c r="F148" s="48" t="s">
        <v>344</v>
      </c>
      <c r="G148" s="48"/>
      <c r="H148" s="49">
        <f>SUM(H149)</f>
        <v>0</v>
      </c>
      <c r="I148" s="182"/>
      <c r="J148" s="182"/>
    </row>
    <row r="149" spans="1:10" s="183" customFormat="1" ht="24" hidden="1">
      <c r="A149" s="37" t="s">
        <v>345</v>
      </c>
      <c r="B149" s="37"/>
      <c r="C149" s="37"/>
      <c r="D149" s="48" t="s">
        <v>340</v>
      </c>
      <c r="E149" s="48" t="s">
        <v>203</v>
      </c>
      <c r="F149" s="48" t="s">
        <v>346</v>
      </c>
      <c r="G149" s="48"/>
      <c r="H149" s="49">
        <f>SUM(H150)</f>
        <v>0</v>
      </c>
      <c r="I149" s="182"/>
      <c r="J149" s="182"/>
    </row>
    <row r="150" spans="1:10" s="183" customFormat="1" ht="12" hidden="1">
      <c r="A150" s="55" t="s">
        <v>347</v>
      </c>
      <c r="B150" s="55"/>
      <c r="C150" s="55"/>
      <c r="D150" s="52" t="s">
        <v>340</v>
      </c>
      <c r="E150" s="52" t="s">
        <v>203</v>
      </c>
      <c r="F150" s="52" t="s">
        <v>346</v>
      </c>
      <c r="G150" s="52" t="s">
        <v>298</v>
      </c>
      <c r="H150" s="53">
        <v>0</v>
      </c>
      <c r="I150" s="182"/>
      <c r="J150" s="182"/>
    </row>
    <row r="151" spans="1:10" s="10" customFormat="1" ht="12.75">
      <c r="A151" s="55"/>
      <c r="B151" s="55"/>
      <c r="C151" s="55"/>
      <c r="D151" s="74"/>
      <c r="E151" s="74"/>
      <c r="F151" s="74"/>
      <c r="G151" s="74"/>
      <c r="H151" s="53"/>
      <c r="I151" s="23"/>
      <c r="J151" s="23"/>
    </row>
    <row r="152" spans="1:10" s="10" customFormat="1" ht="12.75">
      <c r="A152" s="64" t="s">
        <v>89</v>
      </c>
      <c r="B152" s="64"/>
      <c r="C152" s="62" t="s">
        <v>322</v>
      </c>
      <c r="D152" s="65" t="s">
        <v>205</v>
      </c>
      <c r="E152" s="65"/>
      <c r="F152" s="65"/>
      <c r="G152" s="65"/>
      <c r="H152" s="93">
        <f>SUM(H153)</f>
        <v>58</v>
      </c>
      <c r="I152" s="23"/>
      <c r="J152" s="23"/>
    </row>
    <row r="153" spans="1:10" s="10" customFormat="1" ht="12.75">
      <c r="A153" s="38" t="s">
        <v>414</v>
      </c>
      <c r="B153" s="38"/>
      <c r="C153" s="207" t="s">
        <v>322</v>
      </c>
      <c r="D153" s="40" t="s">
        <v>205</v>
      </c>
      <c r="E153" s="40" t="s">
        <v>203</v>
      </c>
      <c r="F153" s="40"/>
      <c r="G153" s="40"/>
      <c r="H153" s="41">
        <f>SUM(H154)</f>
        <v>58</v>
      </c>
      <c r="I153" s="23"/>
      <c r="J153" s="23"/>
    </row>
    <row r="154" spans="1:10" s="10" customFormat="1" ht="24">
      <c r="A154" s="192" t="s">
        <v>360</v>
      </c>
      <c r="B154" s="37"/>
      <c r="C154" s="205" t="s">
        <v>322</v>
      </c>
      <c r="D154" s="48" t="s">
        <v>205</v>
      </c>
      <c r="E154" s="48" t="s">
        <v>203</v>
      </c>
      <c r="F154" s="48" t="s">
        <v>361</v>
      </c>
      <c r="G154" s="48"/>
      <c r="H154" s="49">
        <f>SUM(H155)</f>
        <v>58</v>
      </c>
      <c r="I154" s="23"/>
      <c r="J154" s="23"/>
    </row>
    <row r="155" spans="1:10" s="10" customFormat="1" ht="24">
      <c r="A155" s="192" t="s">
        <v>16</v>
      </c>
      <c r="B155" s="37"/>
      <c r="C155" s="205" t="s">
        <v>322</v>
      </c>
      <c r="D155" s="48" t="s">
        <v>205</v>
      </c>
      <c r="E155" s="48" t="s">
        <v>203</v>
      </c>
      <c r="F155" s="48" t="s">
        <v>362</v>
      </c>
      <c r="G155" s="48"/>
      <c r="H155" s="49">
        <f>SUM(H156)</f>
        <v>58</v>
      </c>
      <c r="I155" s="23"/>
      <c r="J155" s="23"/>
    </row>
    <row r="156" spans="1:10" s="10" customFormat="1" ht="24">
      <c r="A156" s="55" t="s">
        <v>37</v>
      </c>
      <c r="B156" s="55"/>
      <c r="C156" s="113" t="s">
        <v>322</v>
      </c>
      <c r="D156" s="52" t="s">
        <v>205</v>
      </c>
      <c r="E156" s="52" t="s">
        <v>203</v>
      </c>
      <c r="F156" s="52" t="s">
        <v>362</v>
      </c>
      <c r="G156" s="52" t="s">
        <v>36</v>
      </c>
      <c r="H156" s="53">
        <v>58</v>
      </c>
      <c r="I156" s="23"/>
      <c r="J156" s="23"/>
    </row>
    <row r="157" spans="1:10" s="10" customFormat="1" ht="12.75">
      <c r="A157" s="55"/>
      <c r="B157" s="55"/>
      <c r="C157" s="55"/>
      <c r="D157" s="52"/>
      <c r="E157" s="52"/>
      <c r="F157" s="52"/>
      <c r="G157" s="52"/>
      <c r="H157" s="53"/>
      <c r="I157" s="23"/>
      <c r="J157" s="23"/>
    </row>
    <row r="158" spans="1:10" s="10" customFormat="1" ht="24">
      <c r="A158" s="64" t="s">
        <v>126</v>
      </c>
      <c r="B158" s="38"/>
      <c r="C158" s="206" t="s">
        <v>322</v>
      </c>
      <c r="D158" s="65" t="s">
        <v>409</v>
      </c>
      <c r="E158" s="40"/>
      <c r="F158" s="40"/>
      <c r="G158" s="40"/>
      <c r="H158" s="93">
        <f>SUM(H160)</f>
        <v>50</v>
      </c>
      <c r="I158" s="23"/>
      <c r="J158" s="23"/>
    </row>
    <row r="159" spans="1:10" s="10" customFormat="1" ht="24">
      <c r="A159" s="38" t="s">
        <v>78</v>
      </c>
      <c r="B159" s="38"/>
      <c r="C159" s="207" t="s">
        <v>322</v>
      </c>
      <c r="D159" s="40" t="s">
        <v>409</v>
      </c>
      <c r="E159" s="40" t="s">
        <v>203</v>
      </c>
      <c r="F159" s="40"/>
      <c r="G159" s="40"/>
      <c r="H159" s="93"/>
      <c r="I159" s="23"/>
      <c r="J159" s="23"/>
    </row>
    <row r="160" spans="1:10" s="10" customFormat="1" ht="12.75">
      <c r="A160" s="37" t="s">
        <v>57</v>
      </c>
      <c r="B160" s="37"/>
      <c r="C160" s="209" t="s">
        <v>322</v>
      </c>
      <c r="D160" s="48" t="s">
        <v>409</v>
      </c>
      <c r="E160" s="48" t="s">
        <v>203</v>
      </c>
      <c r="F160" s="48" t="s">
        <v>112</v>
      </c>
      <c r="G160" s="48"/>
      <c r="H160" s="49">
        <f>SUM(H161)</f>
        <v>50</v>
      </c>
      <c r="I160" s="23"/>
      <c r="J160" s="23"/>
    </row>
    <row r="161" spans="1:10" s="10" customFormat="1" ht="12.75">
      <c r="A161" s="37" t="s">
        <v>152</v>
      </c>
      <c r="B161" s="37"/>
      <c r="C161" s="209" t="s">
        <v>322</v>
      </c>
      <c r="D161" s="48" t="s">
        <v>409</v>
      </c>
      <c r="E161" s="48" t="s">
        <v>203</v>
      </c>
      <c r="F161" s="48" t="s">
        <v>111</v>
      </c>
      <c r="G161" s="48"/>
      <c r="H161" s="49">
        <f>SUM(H162)</f>
        <v>50</v>
      </c>
      <c r="I161" s="23"/>
      <c r="J161" s="23"/>
    </row>
    <row r="162" spans="1:10" s="10" customFormat="1" ht="12.75">
      <c r="A162" s="55" t="s">
        <v>110</v>
      </c>
      <c r="B162" s="55"/>
      <c r="C162" s="211" t="s">
        <v>322</v>
      </c>
      <c r="D162" s="52" t="s">
        <v>409</v>
      </c>
      <c r="E162" s="52" t="s">
        <v>203</v>
      </c>
      <c r="F162" s="52" t="s">
        <v>111</v>
      </c>
      <c r="G162" s="52" t="s">
        <v>151</v>
      </c>
      <c r="H162" s="53">
        <v>50</v>
      </c>
      <c r="I162" s="23"/>
      <c r="J162" s="23"/>
    </row>
    <row r="163" spans="1:10" s="10" customFormat="1" ht="12.75">
      <c r="A163" s="55"/>
      <c r="B163" s="55"/>
      <c r="C163" s="55"/>
      <c r="D163" s="52"/>
      <c r="E163" s="52"/>
      <c r="F163" s="52"/>
      <c r="G163" s="52"/>
      <c r="H163" s="53"/>
      <c r="I163" s="23"/>
      <c r="J163" s="23"/>
    </row>
    <row r="164" spans="1:10" s="10" customFormat="1" ht="41.25" customHeight="1">
      <c r="A164" s="88" t="s">
        <v>79</v>
      </c>
      <c r="B164" s="88"/>
      <c r="C164" s="206" t="s">
        <v>322</v>
      </c>
      <c r="D164" s="89" t="s">
        <v>116</v>
      </c>
      <c r="E164" s="89"/>
      <c r="F164" s="89"/>
      <c r="G164" s="89"/>
      <c r="H164" s="90">
        <f>SUM(H165)</f>
        <v>846</v>
      </c>
      <c r="I164" s="23"/>
      <c r="J164" s="23"/>
    </row>
    <row r="165" spans="1:10" s="10" customFormat="1" ht="24">
      <c r="A165" s="76" t="s">
        <v>415</v>
      </c>
      <c r="B165" s="76"/>
      <c r="C165" s="207" t="s">
        <v>322</v>
      </c>
      <c r="D165" s="77" t="s">
        <v>116</v>
      </c>
      <c r="E165" s="77" t="s">
        <v>93</v>
      </c>
      <c r="F165" s="77"/>
      <c r="G165" s="77"/>
      <c r="H165" s="78">
        <f>SUM(H172+H177+H179)+H175</f>
        <v>846</v>
      </c>
      <c r="I165" s="23"/>
      <c r="J165" s="23"/>
    </row>
    <row r="166" spans="1:10" s="10" customFormat="1" ht="47.25" customHeight="1" hidden="1">
      <c r="A166" s="79" t="s">
        <v>263</v>
      </c>
      <c r="B166" s="79"/>
      <c r="C166" s="79"/>
      <c r="D166" s="80" t="s">
        <v>205</v>
      </c>
      <c r="E166" s="80" t="s">
        <v>50</v>
      </c>
      <c r="F166" s="48" t="s">
        <v>294</v>
      </c>
      <c r="G166" s="80"/>
      <c r="H166" s="81">
        <f>SUM(H167)</f>
        <v>0</v>
      </c>
      <c r="I166" s="23"/>
      <c r="J166" s="23"/>
    </row>
    <row r="167" spans="1:10" s="10" customFormat="1" ht="12.75" hidden="1">
      <c r="A167" s="55" t="s">
        <v>211</v>
      </c>
      <c r="B167" s="55"/>
      <c r="C167" s="55"/>
      <c r="D167" s="52" t="s">
        <v>205</v>
      </c>
      <c r="E167" s="52" t="s">
        <v>50</v>
      </c>
      <c r="F167" s="52" t="s">
        <v>294</v>
      </c>
      <c r="G167" s="52" t="s">
        <v>295</v>
      </c>
      <c r="H167" s="53"/>
      <c r="I167" s="23"/>
      <c r="J167" s="23"/>
    </row>
    <row r="168" spans="1:10" s="10" customFormat="1" ht="74.25" customHeight="1" hidden="1">
      <c r="A168" s="79" t="s">
        <v>293</v>
      </c>
      <c r="B168" s="37"/>
      <c r="C168" s="37"/>
      <c r="D168" s="80" t="s">
        <v>205</v>
      </c>
      <c r="E168" s="80" t="s">
        <v>50</v>
      </c>
      <c r="F168" s="48" t="s">
        <v>296</v>
      </c>
      <c r="G168" s="80"/>
      <c r="H168" s="49">
        <f>SUM(H169)</f>
        <v>0</v>
      </c>
      <c r="I168" s="23"/>
      <c r="J168" s="23"/>
    </row>
    <row r="169" spans="1:10" s="10" customFormat="1" ht="12.75" hidden="1">
      <c r="A169" s="55" t="s">
        <v>211</v>
      </c>
      <c r="B169" s="55"/>
      <c r="C169" s="55"/>
      <c r="D169" s="52" t="s">
        <v>205</v>
      </c>
      <c r="E169" s="52" t="s">
        <v>50</v>
      </c>
      <c r="F169" s="52" t="s">
        <v>296</v>
      </c>
      <c r="G169" s="52" t="s">
        <v>295</v>
      </c>
      <c r="H169" s="53"/>
      <c r="I169" s="23"/>
      <c r="J169" s="23"/>
    </row>
    <row r="170" spans="1:10" s="47" customFormat="1" ht="72" hidden="1">
      <c r="A170" s="37" t="s">
        <v>302</v>
      </c>
      <c r="B170" s="72" t="s">
        <v>298</v>
      </c>
      <c r="C170" s="72"/>
      <c r="D170" s="80" t="s">
        <v>205</v>
      </c>
      <c r="E170" s="80" t="s">
        <v>50</v>
      </c>
      <c r="F170" s="80" t="s">
        <v>299</v>
      </c>
      <c r="G170" s="52"/>
      <c r="H170" s="49">
        <f>SUM(H171)</f>
        <v>0</v>
      </c>
      <c r="I170" s="46"/>
      <c r="J170" s="46"/>
    </row>
    <row r="171" spans="1:10" s="51" customFormat="1" ht="13.5" customHeight="1" hidden="1">
      <c r="A171" s="55" t="s">
        <v>211</v>
      </c>
      <c r="B171" s="74" t="s">
        <v>298</v>
      </c>
      <c r="C171" s="74"/>
      <c r="D171" s="52" t="s">
        <v>205</v>
      </c>
      <c r="E171" s="52" t="s">
        <v>50</v>
      </c>
      <c r="F171" s="52" t="s">
        <v>299</v>
      </c>
      <c r="G171" s="52" t="s">
        <v>295</v>
      </c>
      <c r="H171" s="53"/>
      <c r="I171" s="50"/>
      <c r="J171" s="50"/>
    </row>
    <row r="172" spans="1:10" s="10" customFormat="1" ht="204.75" customHeight="1" hidden="1">
      <c r="A172" s="37" t="s">
        <v>303</v>
      </c>
      <c r="B172" s="79"/>
      <c r="C172" s="79"/>
      <c r="D172" s="80" t="s">
        <v>116</v>
      </c>
      <c r="E172" s="80" t="s">
        <v>93</v>
      </c>
      <c r="F172" s="80" t="s">
        <v>300</v>
      </c>
      <c r="G172" s="80"/>
      <c r="H172" s="49">
        <f>SUM(H173)</f>
        <v>0</v>
      </c>
      <c r="I172" s="23"/>
      <c r="J172" s="23"/>
    </row>
    <row r="173" spans="1:10" s="10" customFormat="1" ht="12.75" hidden="1">
      <c r="A173" s="55" t="s">
        <v>211</v>
      </c>
      <c r="B173" s="79"/>
      <c r="C173" s="79"/>
      <c r="D173" s="52" t="s">
        <v>116</v>
      </c>
      <c r="E173" s="52" t="s">
        <v>93</v>
      </c>
      <c r="F173" s="52" t="s">
        <v>300</v>
      </c>
      <c r="G173" s="52" t="s">
        <v>295</v>
      </c>
      <c r="H173" s="53">
        <v>0</v>
      </c>
      <c r="I173" s="23"/>
      <c r="J173" s="23"/>
    </row>
    <row r="174" spans="1:10" s="10" customFormat="1" ht="15" customHeight="1">
      <c r="A174" s="37" t="s">
        <v>166</v>
      </c>
      <c r="B174" s="79"/>
      <c r="C174" s="205" t="s">
        <v>322</v>
      </c>
      <c r="D174" s="48" t="s">
        <v>116</v>
      </c>
      <c r="E174" s="48" t="s">
        <v>93</v>
      </c>
      <c r="F174" s="48" t="s">
        <v>165</v>
      </c>
      <c r="G174" s="52"/>
      <c r="H174" s="49">
        <f>SUM(H177+H179)+H175</f>
        <v>846</v>
      </c>
      <c r="I174" s="23"/>
      <c r="J174" s="23"/>
    </row>
    <row r="175" spans="1:10" s="10" customFormat="1" ht="180" customHeight="1">
      <c r="A175" s="37" t="s">
        <v>416</v>
      </c>
      <c r="B175" s="79"/>
      <c r="C175" s="205" t="s">
        <v>322</v>
      </c>
      <c r="D175" s="48" t="s">
        <v>116</v>
      </c>
      <c r="E175" s="48" t="s">
        <v>93</v>
      </c>
      <c r="F175" s="48" t="s">
        <v>300</v>
      </c>
      <c r="G175" s="48"/>
      <c r="H175" s="49">
        <f>SUM(H176)</f>
        <v>600</v>
      </c>
      <c r="I175" s="23"/>
      <c r="J175" s="23"/>
    </row>
    <row r="176" spans="1:10" s="10" customFormat="1" ht="15" customHeight="1">
      <c r="A176" s="55" t="s">
        <v>211</v>
      </c>
      <c r="B176" s="79"/>
      <c r="C176" s="113" t="s">
        <v>322</v>
      </c>
      <c r="D176" s="52" t="s">
        <v>116</v>
      </c>
      <c r="E176" s="52" t="s">
        <v>93</v>
      </c>
      <c r="F176" s="52" t="s">
        <v>300</v>
      </c>
      <c r="G176" s="52" t="s">
        <v>295</v>
      </c>
      <c r="H176" s="53">
        <v>600</v>
      </c>
      <c r="I176" s="23"/>
      <c r="J176" s="23"/>
    </row>
    <row r="177" spans="1:10" s="10" customFormat="1" ht="56.25" customHeight="1">
      <c r="A177" s="37" t="s">
        <v>363</v>
      </c>
      <c r="B177" s="55"/>
      <c r="C177" s="205" t="s">
        <v>322</v>
      </c>
      <c r="D177" s="48" t="s">
        <v>116</v>
      </c>
      <c r="E177" s="48" t="s">
        <v>93</v>
      </c>
      <c r="F177" s="48" t="s">
        <v>364</v>
      </c>
      <c r="G177" s="48"/>
      <c r="H177" s="49">
        <f>SUM(H178)</f>
        <v>220</v>
      </c>
      <c r="I177" s="23"/>
      <c r="J177" s="23"/>
    </row>
    <row r="178" spans="1:10" s="10" customFormat="1" ht="21.75" customHeight="1">
      <c r="A178" s="55" t="s">
        <v>211</v>
      </c>
      <c r="B178" s="55"/>
      <c r="C178" s="113" t="s">
        <v>322</v>
      </c>
      <c r="D178" s="52" t="s">
        <v>116</v>
      </c>
      <c r="E178" s="52" t="s">
        <v>93</v>
      </c>
      <c r="F178" s="52" t="s">
        <v>364</v>
      </c>
      <c r="G178" s="52" t="s">
        <v>295</v>
      </c>
      <c r="H178" s="53">
        <v>220</v>
      </c>
      <c r="I178" s="23"/>
      <c r="J178" s="23"/>
    </row>
    <row r="179" spans="1:10" s="10" customFormat="1" ht="63.75" customHeight="1">
      <c r="A179" s="37" t="s">
        <v>80</v>
      </c>
      <c r="B179" s="37"/>
      <c r="C179" s="205" t="s">
        <v>322</v>
      </c>
      <c r="D179" s="48" t="s">
        <v>116</v>
      </c>
      <c r="E179" s="48" t="s">
        <v>93</v>
      </c>
      <c r="F179" s="48" t="s">
        <v>403</v>
      </c>
      <c r="G179" s="48"/>
      <c r="H179" s="49">
        <f>SUM(H180)</f>
        <v>26</v>
      </c>
      <c r="I179" s="23"/>
      <c r="J179" s="23"/>
    </row>
    <row r="180" spans="1:10" s="10" customFormat="1" ht="18.75" customHeight="1">
      <c r="A180" s="55" t="s">
        <v>211</v>
      </c>
      <c r="B180" s="55"/>
      <c r="C180" s="113" t="s">
        <v>322</v>
      </c>
      <c r="D180" s="52" t="s">
        <v>116</v>
      </c>
      <c r="E180" s="52" t="s">
        <v>93</v>
      </c>
      <c r="F180" s="52" t="s">
        <v>403</v>
      </c>
      <c r="G180" s="52" t="s">
        <v>295</v>
      </c>
      <c r="H180" s="53">
        <v>26</v>
      </c>
      <c r="I180" s="23"/>
      <c r="J180" s="23"/>
    </row>
    <row r="181" spans="1:10" s="10" customFormat="1" ht="12" customHeight="1">
      <c r="A181" s="55"/>
      <c r="B181" s="55"/>
      <c r="C181" s="55"/>
      <c r="D181" s="52"/>
      <c r="E181" s="52"/>
      <c r="F181" s="52"/>
      <c r="G181" s="52"/>
      <c r="H181" s="53"/>
      <c r="I181" s="23"/>
      <c r="J181" s="23"/>
    </row>
    <row r="182" spans="1:10" s="10" customFormat="1" ht="41.25" customHeight="1">
      <c r="A182" s="220" t="s">
        <v>25</v>
      </c>
      <c r="B182" s="55"/>
      <c r="C182" s="206" t="s">
        <v>323</v>
      </c>
      <c r="D182" s="52"/>
      <c r="E182" s="52"/>
      <c r="F182" s="52"/>
      <c r="G182" s="52"/>
      <c r="H182" s="93">
        <f>SUM(H183)</f>
        <v>200</v>
      </c>
      <c r="I182" s="23"/>
      <c r="J182" s="23"/>
    </row>
    <row r="183" spans="1:10" s="10" customFormat="1" ht="18.75" customHeight="1" hidden="1">
      <c r="A183" s="91" t="s">
        <v>125</v>
      </c>
      <c r="B183" s="55"/>
      <c r="C183" s="206" t="s">
        <v>323</v>
      </c>
      <c r="D183" s="92" t="s">
        <v>203</v>
      </c>
      <c r="E183" s="52"/>
      <c r="F183" s="52"/>
      <c r="G183" s="52"/>
      <c r="H183" s="93">
        <f>SUM(H184)</f>
        <v>200</v>
      </c>
      <c r="I183" s="23"/>
      <c r="J183" s="23"/>
    </row>
    <row r="184" spans="1:10" s="10" customFormat="1" ht="50.25" customHeight="1">
      <c r="A184" s="38" t="s">
        <v>130</v>
      </c>
      <c r="B184" s="55"/>
      <c r="C184" s="207" t="s">
        <v>323</v>
      </c>
      <c r="D184" s="40" t="s">
        <v>203</v>
      </c>
      <c r="E184" s="40" t="s">
        <v>93</v>
      </c>
      <c r="F184" s="52"/>
      <c r="G184" s="52"/>
      <c r="H184" s="41">
        <f>SUM(H185)</f>
        <v>200</v>
      </c>
      <c r="I184" s="23"/>
      <c r="J184" s="23"/>
    </row>
    <row r="185" spans="1:10" s="10" customFormat="1" ht="42" customHeight="1">
      <c r="A185" s="37" t="s">
        <v>189</v>
      </c>
      <c r="B185" s="55"/>
      <c r="C185" s="205" t="s">
        <v>323</v>
      </c>
      <c r="D185" s="48" t="s">
        <v>203</v>
      </c>
      <c r="E185" s="48" t="s">
        <v>93</v>
      </c>
      <c r="F185" s="67" t="s">
        <v>131</v>
      </c>
      <c r="G185" s="68"/>
      <c r="H185" s="49">
        <f>SUM(H186)</f>
        <v>200</v>
      </c>
      <c r="I185" s="23"/>
      <c r="J185" s="23"/>
    </row>
    <row r="186" spans="1:10" s="10" customFormat="1" ht="15" customHeight="1">
      <c r="A186" s="37" t="s">
        <v>49</v>
      </c>
      <c r="B186" s="55"/>
      <c r="C186" s="205" t="s">
        <v>323</v>
      </c>
      <c r="D186" s="48" t="s">
        <v>203</v>
      </c>
      <c r="E186" s="48" t="s">
        <v>93</v>
      </c>
      <c r="F186" s="67" t="s">
        <v>122</v>
      </c>
      <c r="G186" s="67"/>
      <c r="H186" s="49">
        <f>SUM(H187)</f>
        <v>200</v>
      </c>
      <c r="I186" s="23"/>
      <c r="J186" s="23"/>
    </row>
    <row r="187" spans="1:10" s="10" customFormat="1" ht="27.75" customHeight="1">
      <c r="A187" s="55" t="s">
        <v>37</v>
      </c>
      <c r="B187" s="55"/>
      <c r="C187" s="113" t="s">
        <v>323</v>
      </c>
      <c r="D187" s="52" t="s">
        <v>203</v>
      </c>
      <c r="E187" s="52" t="s">
        <v>93</v>
      </c>
      <c r="F187" s="52" t="s">
        <v>122</v>
      </c>
      <c r="G187" s="52" t="s">
        <v>36</v>
      </c>
      <c r="H187" s="53">
        <v>200</v>
      </c>
      <c r="I187" s="23"/>
      <c r="J187" s="23"/>
    </row>
    <row r="188" spans="1:8" ht="12.75">
      <c r="A188" s="91" t="s">
        <v>255</v>
      </c>
      <c r="B188" s="91"/>
      <c r="C188" s="91"/>
      <c r="D188" s="92"/>
      <c r="E188" s="92"/>
      <c r="F188" s="92"/>
      <c r="G188" s="92"/>
      <c r="H188" s="93">
        <f>SUM(H9+H182)</f>
        <v>14918</v>
      </c>
    </row>
    <row r="189" spans="1:9" ht="12.75">
      <c r="A189" s="59"/>
      <c r="B189" s="59"/>
      <c r="C189" s="59"/>
      <c r="D189" s="94"/>
      <c r="E189" s="94"/>
      <c r="F189" s="94"/>
      <c r="G189" s="94"/>
      <c r="H189" s="94"/>
      <c r="I189" s="24"/>
    </row>
    <row r="190" spans="1:9" ht="12.75">
      <c r="A190" s="60"/>
      <c r="B190" s="60"/>
      <c r="C190" s="60"/>
      <c r="I190" s="8"/>
    </row>
    <row r="191" spans="1:9" ht="12.75">
      <c r="A191" s="60"/>
      <c r="B191" s="60"/>
      <c r="C191" s="60"/>
      <c r="I191" s="8"/>
    </row>
    <row r="192" spans="1:9" ht="12.75">
      <c r="A192" s="60"/>
      <c r="B192" s="60"/>
      <c r="C192" s="60"/>
      <c r="I192" s="8"/>
    </row>
    <row r="193" spans="1:9" ht="12.75">
      <c r="A193" s="60"/>
      <c r="B193" s="60"/>
      <c r="C193" s="60"/>
      <c r="I193" s="8"/>
    </row>
    <row r="194" spans="1:9" ht="12.75">
      <c r="A194" s="60"/>
      <c r="B194" s="60"/>
      <c r="C194" s="60"/>
      <c r="I194" s="8"/>
    </row>
    <row r="195" spans="1:9" ht="12.75">
      <c r="A195" s="60"/>
      <c r="B195" s="60"/>
      <c r="C195" s="60"/>
      <c r="I195" s="8"/>
    </row>
    <row r="196" spans="1:9" ht="12.75">
      <c r="A196" s="60"/>
      <c r="B196" s="60"/>
      <c r="C196" s="60"/>
      <c r="I196" s="8"/>
    </row>
    <row r="197" spans="1:9" ht="12.75">
      <c r="A197" s="60"/>
      <c r="B197" s="60"/>
      <c r="C197" s="60"/>
      <c r="I197" s="8"/>
    </row>
    <row r="198" spans="1:9" ht="12.75">
      <c r="A198" s="60"/>
      <c r="B198" s="60"/>
      <c r="C198" s="60"/>
      <c r="I198" s="8"/>
    </row>
    <row r="199" spans="1:9" ht="12.75">
      <c r="A199" s="60"/>
      <c r="B199" s="60"/>
      <c r="C199" s="60"/>
      <c r="I199" s="8"/>
    </row>
    <row r="200" spans="1:9" ht="12.75">
      <c r="A200" s="60"/>
      <c r="B200" s="60"/>
      <c r="C200" s="60"/>
      <c r="I200" s="8"/>
    </row>
  </sheetData>
  <mergeCells count="5">
    <mergeCell ref="D2:H2"/>
    <mergeCell ref="A6:H6"/>
    <mergeCell ref="E5:H5"/>
    <mergeCell ref="D4:H4"/>
    <mergeCell ref="D3:H3"/>
  </mergeCells>
  <printOptions/>
  <pageMargins left="0.75" right="0.75" top="1" bottom="1" header="0.5" footer="0.5"/>
  <pageSetup fitToHeight="4" horizontalDpi="600" verticalDpi="600" orientation="portrait" paperSize="9" scale="89" r:id="rId1"/>
  <headerFooter alignWithMargins="0">
    <oddFooter>&amp;C &amp;P</oddFooter>
  </headerFooter>
  <colBreaks count="1" manualBreakCount="1">
    <brk id="8"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G33"/>
  <sheetViews>
    <sheetView workbookViewId="0" topLeftCell="A13">
      <selection activeCell="F33" sqref="F33"/>
    </sheetView>
  </sheetViews>
  <sheetFormatPr defaultColWidth="9.00390625" defaultRowHeight="12.75"/>
  <cols>
    <col min="1" max="1" width="25.875" style="0" customWidth="1"/>
    <col min="2" max="2" width="12.00390625" style="0" customWidth="1"/>
    <col min="5" max="5" width="28.75390625" style="0" customWidth="1"/>
    <col min="6" max="6" width="16.75390625" style="0" customWidth="1"/>
    <col min="8" max="8" width="12.75390625" style="0" customWidth="1"/>
  </cols>
  <sheetData>
    <row r="1" spans="1:7" ht="12.75">
      <c r="A1" s="4"/>
      <c r="B1" s="4"/>
      <c r="C1" s="4"/>
      <c r="D1" s="4"/>
      <c r="E1" s="4"/>
      <c r="F1" s="4"/>
      <c r="G1" s="4"/>
    </row>
    <row r="2" spans="1:7" ht="12.75" customHeight="1">
      <c r="A2" s="4"/>
      <c r="B2" s="4"/>
      <c r="C2" s="257" t="s">
        <v>265</v>
      </c>
      <c r="D2" s="258"/>
      <c r="E2" s="258"/>
      <c r="F2" s="258"/>
      <c r="G2" s="4"/>
    </row>
    <row r="3" spans="1:7" ht="12.75">
      <c r="A3" s="4"/>
      <c r="B3" s="4"/>
      <c r="C3" s="259" t="s">
        <v>389</v>
      </c>
      <c r="D3" s="260"/>
      <c r="E3" s="260"/>
      <c r="F3" s="260"/>
      <c r="G3" s="4"/>
    </row>
    <row r="4" spans="1:7" ht="30" customHeight="1">
      <c r="A4" s="4"/>
      <c r="B4" s="4"/>
      <c r="C4" s="257" t="s">
        <v>40</v>
      </c>
      <c r="D4" s="258"/>
      <c r="E4" s="258"/>
      <c r="F4" s="258"/>
      <c r="G4" s="4"/>
    </row>
    <row r="5" spans="1:7" ht="27.75" customHeight="1">
      <c r="A5" s="4"/>
      <c r="B5" s="4"/>
      <c r="C5" s="261" t="s">
        <v>365</v>
      </c>
      <c r="D5" s="262"/>
      <c r="E5" s="262"/>
      <c r="F5" s="262"/>
      <c r="G5" s="4"/>
    </row>
    <row r="6" spans="1:7" ht="12.75">
      <c r="A6" s="4"/>
      <c r="B6" s="4"/>
      <c r="C6" s="4"/>
      <c r="D6" s="4"/>
      <c r="E6" s="4"/>
      <c r="F6" s="4"/>
      <c r="G6" s="4"/>
    </row>
    <row r="7" spans="1:7" ht="27" customHeight="1">
      <c r="A7" s="231" t="s">
        <v>390</v>
      </c>
      <c r="B7" s="231"/>
      <c r="C7" s="231"/>
      <c r="D7" s="231"/>
      <c r="E7" s="231"/>
      <c r="F7" s="231"/>
      <c r="G7" s="4"/>
    </row>
    <row r="8" spans="1:7" ht="18.75" customHeight="1">
      <c r="A8" s="13"/>
      <c r="B8" s="13"/>
      <c r="C8" s="13"/>
      <c r="D8" s="13"/>
      <c r="E8" s="13"/>
      <c r="F8" s="13" t="s">
        <v>27</v>
      </c>
      <c r="G8" s="4"/>
    </row>
    <row r="9" spans="1:6" ht="20.25" customHeight="1">
      <c r="A9" s="99" t="s">
        <v>29</v>
      </c>
      <c r="B9" s="233" t="s">
        <v>96</v>
      </c>
      <c r="C9" s="233"/>
      <c r="D9" s="233"/>
      <c r="E9" s="233"/>
      <c r="F9" s="99" t="s">
        <v>97</v>
      </c>
    </row>
    <row r="10" spans="1:6" ht="12.75">
      <c r="A10" s="126" t="s">
        <v>184</v>
      </c>
      <c r="B10" s="234" t="s">
        <v>391</v>
      </c>
      <c r="C10" s="234"/>
      <c r="D10" s="234"/>
      <c r="E10" s="234"/>
      <c r="F10" s="3">
        <f>SUM(F11,F16,F13,F18,F21)</f>
        <v>9156</v>
      </c>
    </row>
    <row r="11" spans="1:6" ht="12.75">
      <c r="A11" s="127" t="s">
        <v>185</v>
      </c>
      <c r="B11" s="235" t="s">
        <v>197</v>
      </c>
      <c r="C11" s="235"/>
      <c r="D11" s="235"/>
      <c r="E11" s="235"/>
      <c r="F11" s="128">
        <f>SUM(F12)</f>
        <v>918</v>
      </c>
    </row>
    <row r="12" spans="1:6" ht="12.75">
      <c r="A12" s="9" t="s">
        <v>198</v>
      </c>
      <c r="B12" s="232" t="s">
        <v>199</v>
      </c>
      <c r="C12" s="232"/>
      <c r="D12" s="232"/>
      <c r="E12" s="232"/>
      <c r="F12" s="132">
        <v>918</v>
      </c>
    </row>
    <row r="13" spans="1:6" ht="12.75">
      <c r="A13" s="128" t="s">
        <v>68</v>
      </c>
      <c r="B13" s="238" t="s">
        <v>69</v>
      </c>
      <c r="C13" s="238"/>
      <c r="D13" s="238"/>
      <c r="E13" s="238"/>
      <c r="F13" s="128">
        <f>F14+F15</f>
        <v>5284</v>
      </c>
    </row>
    <row r="14" spans="1:6" ht="45" customHeight="1">
      <c r="A14" s="9" t="s">
        <v>238</v>
      </c>
      <c r="B14" s="256" t="s">
        <v>392</v>
      </c>
      <c r="C14" s="256"/>
      <c r="D14" s="256"/>
      <c r="E14" s="256"/>
      <c r="F14" s="9">
        <v>30</v>
      </c>
    </row>
    <row r="15" spans="1:6" ht="14.25" customHeight="1">
      <c r="A15" s="15" t="s">
        <v>70</v>
      </c>
      <c r="B15" s="248" t="s">
        <v>71</v>
      </c>
      <c r="C15" s="248"/>
      <c r="D15" s="248"/>
      <c r="E15" s="248"/>
      <c r="F15" s="227">
        <v>5254</v>
      </c>
    </row>
    <row r="16" spans="1:6" ht="15.75" customHeight="1">
      <c r="A16" s="126" t="s">
        <v>393</v>
      </c>
      <c r="B16" s="238" t="s">
        <v>394</v>
      </c>
      <c r="C16" s="238"/>
      <c r="D16" s="238"/>
      <c r="E16" s="238"/>
      <c r="F16" s="128">
        <f>SUM(F17)</f>
        <v>8</v>
      </c>
    </row>
    <row r="17" spans="1:6" ht="56.25" customHeight="1">
      <c r="A17" s="15" t="s">
        <v>395</v>
      </c>
      <c r="B17" s="241" t="s">
        <v>369</v>
      </c>
      <c r="C17" s="242"/>
      <c r="D17" s="242"/>
      <c r="E17" s="243"/>
      <c r="F17" s="169">
        <v>8</v>
      </c>
    </row>
    <row r="18" spans="1:6" ht="45" customHeight="1">
      <c r="A18" s="128" t="s">
        <v>99</v>
      </c>
      <c r="B18" s="238" t="s">
        <v>100</v>
      </c>
      <c r="C18" s="238"/>
      <c r="D18" s="238"/>
      <c r="E18" s="238"/>
      <c r="F18" s="128">
        <f>SUM(F19)</f>
        <v>1586</v>
      </c>
    </row>
    <row r="19" spans="1:6" ht="65.25" customHeight="1">
      <c r="A19" s="2" t="s">
        <v>139</v>
      </c>
      <c r="B19" s="240" t="s">
        <v>141</v>
      </c>
      <c r="C19" s="240"/>
      <c r="D19" s="240"/>
      <c r="E19" s="240"/>
      <c r="F19" s="228">
        <f>F20</f>
        <v>1586</v>
      </c>
    </row>
    <row r="20" spans="1:6" ht="64.5" customHeight="1">
      <c r="A20" s="11" t="s">
        <v>396</v>
      </c>
      <c r="B20" s="239" t="s">
        <v>239</v>
      </c>
      <c r="C20" s="239"/>
      <c r="D20" s="239"/>
      <c r="E20" s="239"/>
      <c r="F20" s="228">
        <v>1586</v>
      </c>
    </row>
    <row r="21" spans="1:6" ht="34.5" customHeight="1">
      <c r="A21" s="128" t="s">
        <v>150</v>
      </c>
      <c r="B21" s="244" t="s">
        <v>72</v>
      </c>
      <c r="C21" s="244"/>
      <c r="D21" s="244"/>
      <c r="E21" s="244"/>
      <c r="F21" s="128">
        <f>F22</f>
        <v>1360</v>
      </c>
    </row>
    <row r="22" spans="1:6" ht="45" customHeight="1">
      <c r="A22" s="128" t="s">
        <v>73</v>
      </c>
      <c r="B22" s="245" t="s">
        <v>74</v>
      </c>
      <c r="C22" s="246"/>
      <c r="D22" s="246"/>
      <c r="E22" s="247"/>
      <c r="F22" s="128">
        <f>SUM(F23)</f>
        <v>1360</v>
      </c>
    </row>
    <row r="23" spans="1:6" ht="48.75" customHeight="1">
      <c r="A23" s="11" t="s">
        <v>30</v>
      </c>
      <c r="B23" s="240" t="s">
        <v>266</v>
      </c>
      <c r="C23" s="240"/>
      <c r="D23" s="240"/>
      <c r="E23" s="240"/>
      <c r="F23" s="229">
        <v>1360</v>
      </c>
    </row>
    <row r="24" spans="1:6" ht="30" customHeight="1">
      <c r="A24" s="3" t="s">
        <v>47</v>
      </c>
      <c r="B24" s="255" t="s">
        <v>397</v>
      </c>
      <c r="C24" s="236"/>
      <c r="D24" s="236"/>
      <c r="E24" s="237"/>
      <c r="F24" s="3">
        <f>SUM(F26,F29)</f>
        <v>4720</v>
      </c>
    </row>
    <row r="25" spans="1:6" ht="28.5" customHeight="1">
      <c r="A25" s="3" t="s">
        <v>48</v>
      </c>
      <c r="B25" s="255" t="s">
        <v>398</v>
      </c>
      <c r="C25" s="236"/>
      <c r="D25" s="236"/>
      <c r="E25" s="237"/>
      <c r="F25" s="3">
        <f>SUM(F26,F29)</f>
        <v>4720</v>
      </c>
    </row>
    <row r="26" spans="1:6" ht="35.25" customHeight="1">
      <c r="A26" s="128" t="s">
        <v>159</v>
      </c>
      <c r="B26" s="265" t="s">
        <v>399</v>
      </c>
      <c r="C26" s="266"/>
      <c r="D26" s="266"/>
      <c r="E26" s="267"/>
      <c r="F26" s="128">
        <f>SUM(F27+F28)</f>
        <v>4535</v>
      </c>
    </row>
    <row r="27" spans="1:6" ht="39.75" customHeight="1">
      <c r="A27" s="128" t="s">
        <v>400</v>
      </c>
      <c r="B27" s="245" t="s">
        <v>379</v>
      </c>
      <c r="C27" s="263"/>
      <c r="D27" s="263"/>
      <c r="E27" s="264"/>
      <c r="F27" s="226">
        <v>986</v>
      </c>
    </row>
    <row r="28" spans="1:6" ht="35.25" customHeight="1">
      <c r="A28" s="129" t="s">
        <v>276</v>
      </c>
      <c r="B28" s="245" t="s">
        <v>267</v>
      </c>
      <c r="C28" s="246"/>
      <c r="D28" s="246"/>
      <c r="E28" s="247"/>
      <c r="F28" s="11">
        <v>3549</v>
      </c>
    </row>
    <row r="29" spans="1:6" ht="37.5" customHeight="1">
      <c r="A29" s="128" t="s">
        <v>401</v>
      </c>
      <c r="B29" s="265" t="s">
        <v>402</v>
      </c>
      <c r="C29" s="266"/>
      <c r="D29" s="266"/>
      <c r="E29" s="267"/>
      <c r="F29" s="128">
        <f>SUM(F30)</f>
        <v>185</v>
      </c>
    </row>
    <row r="30" spans="1:6" ht="44.25" customHeight="1">
      <c r="A30" s="129" t="s">
        <v>237</v>
      </c>
      <c r="B30" s="268" t="s">
        <v>268</v>
      </c>
      <c r="C30" s="269"/>
      <c r="D30" s="269"/>
      <c r="E30" s="270"/>
      <c r="F30" s="11">
        <v>185</v>
      </c>
    </row>
    <row r="31" spans="1:6" ht="30.75" customHeight="1">
      <c r="A31" s="3"/>
      <c r="B31" s="255" t="s">
        <v>183</v>
      </c>
      <c r="C31" s="236"/>
      <c r="D31" s="236"/>
      <c r="E31" s="237"/>
      <c r="F31" s="230">
        <f>SUM(F10,F24)</f>
        <v>13876</v>
      </c>
    </row>
    <row r="32" spans="1:6" ht="38.25" customHeight="1">
      <c r="A32" s="3" t="s">
        <v>240</v>
      </c>
      <c r="B32" s="255" t="s">
        <v>241</v>
      </c>
      <c r="C32" s="236"/>
      <c r="D32" s="236"/>
      <c r="E32" s="237"/>
      <c r="F32" s="126">
        <v>150</v>
      </c>
    </row>
    <row r="33" spans="1:6" ht="27.75" customHeight="1">
      <c r="A33" s="2"/>
      <c r="B33" s="255" t="s">
        <v>242</v>
      </c>
      <c r="C33" s="236"/>
      <c r="D33" s="236"/>
      <c r="E33" s="237"/>
      <c r="F33" s="230">
        <f>SUM(F31,F32)</f>
        <v>14026</v>
      </c>
    </row>
    <row r="34" ht="12.75" customHeight="1"/>
    <row r="35" ht="25.5" customHeight="1"/>
  </sheetData>
  <mergeCells count="30">
    <mergeCell ref="B25:E25"/>
    <mergeCell ref="B32:E32"/>
    <mergeCell ref="B27:E27"/>
    <mergeCell ref="B26:E26"/>
    <mergeCell ref="B30:E30"/>
    <mergeCell ref="B31:E31"/>
    <mergeCell ref="B28:E28"/>
    <mergeCell ref="B29:E29"/>
    <mergeCell ref="C2:F2"/>
    <mergeCell ref="C3:F3"/>
    <mergeCell ref="C4:F4"/>
    <mergeCell ref="C5:F5"/>
    <mergeCell ref="B13:E13"/>
    <mergeCell ref="B15:E15"/>
    <mergeCell ref="A7:F7"/>
    <mergeCell ref="B12:E12"/>
    <mergeCell ref="B9:E9"/>
    <mergeCell ref="B10:E10"/>
    <mergeCell ref="B11:E11"/>
    <mergeCell ref="B14:E14"/>
    <mergeCell ref="B33:E33"/>
    <mergeCell ref="B16:E16"/>
    <mergeCell ref="B20:E20"/>
    <mergeCell ref="B24:E24"/>
    <mergeCell ref="B18:E18"/>
    <mergeCell ref="B23:E23"/>
    <mergeCell ref="B17:E17"/>
    <mergeCell ref="B19:E19"/>
    <mergeCell ref="B21:E21"/>
    <mergeCell ref="B22:E22"/>
  </mergeCells>
  <printOptions/>
  <pageMargins left="0.54" right="0.17" top="1" bottom="1" header="0.5" footer="0.5"/>
  <pageSetup fitToHeight="2" fitToWidth="1" horizontalDpi="600" verticalDpi="600" orientation="portrait" paperSize="9" scale="96" r:id="rId1"/>
  <headerFooter alignWithMargins="0">
    <oddFooter>&amp;C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V22"/>
  <sheetViews>
    <sheetView workbookViewId="0" topLeftCell="A10">
      <selection activeCell="C5" sqref="C5:D5"/>
    </sheetView>
  </sheetViews>
  <sheetFormatPr defaultColWidth="9.00390625" defaultRowHeight="12.75"/>
  <cols>
    <col min="1" max="1" width="5.00390625" style="0" customWidth="1"/>
    <col min="2" max="2" width="11.25390625" style="0" customWidth="1"/>
    <col min="3" max="3" width="27.125" style="29" customWidth="1"/>
    <col min="4" max="4" width="53.75390625" style="29" customWidth="1"/>
    <col min="5" max="5" width="24.625" style="29" hidden="1" customWidth="1"/>
    <col min="6" max="7" width="0.12890625" style="29" hidden="1" customWidth="1"/>
    <col min="8" max="8" width="14.00390625" style="29" hidden="1" customWidth="1"/>
    <col min="9" max="9" width="73.875" style="29" hidden="1" customWidth="1"/>
    <col min="10" max="10" width="0.74609375" style="0" hidden="1" customWidth="1"/>
    <col min="11" max="16" width="9.125" style="0" hidden="1" customWidth="1"/>
    <col min="17" max="17" width="12.625" style="0" customWidth="1"/>
  </cols>
  <sheetData>
    <row r="2" spans="3:4" ht="12.75">
      <c r="C2" s="110"/>
      <c r="D2" s="97" t="s">
        <v>269</v>
      </c>
    </row>
    <row r="3" spans="3:8" s="19" customFormat="1" ht="41.25" customHeight="1">
      <c r="C3" s="110"/>
      <c r="D3" s="249" t="s">
        <v>41</v>
      </c>
      <c r="E3" s="249"/>
      <c r="F3" s="249"/>
      <c r="G3" s="30"/>
      <c r="H3" s="30"/>
    </row>
    <row r="4" spans="3:10" ht="41.25" customHeight="1">
      <c r="C4" s="110"/>
      <c r="D4" s="261" t="s">
        <v>365</v>
      </c>
      <c r="E4" s="262"/>
      <c r="F4" s="262"/>
      <c r="G4" s="262"/>
      <c r="H4" s="28"/>
      <c r="I4" s="28"/>
      <c r="J4" s="4"/>
    </row>
    <row r="5" spans="3:22" s="5" customFormat="1" ht="53.25" customHeight="1">
      <c r="C5" s="276" t="s">
        <v>366</v>
      </c>
      <c r="D5" s="277"/>
      <c r="E5" s="31" t="s">
        <v>178</v>
      </c>
      <c r="F5" s="31" t="s">
        <v>179</v>
      </c>
      <c r="G5" s="31"/>
      <c r="H5" s="31"/>
      <c r="I5" s="31"/>
      <c r="J5" s="4"/>
      <c r="K5" s="4"/>
      <c r="L5"/>
      <c r="M5"/>
      <c r="N5"/>
      <c r="O5"/>
      <c r="P5"/>
      <c r="Q5"/>
      <c r="R5"/>
      <c r="S5"/>
      <c r="T5"/>
      <c r="U5"/>
      <c r="V5"/>
    </row>
    <row r="6" spans="3:22" s="5" customFormat="1" ht="15.75" customHeight="1">
      <c r="C6" s="111"/>
      <c r="D6" s="112"/>
      <c r="E6" s="133"/>
      <c r="F6" s="134"/>
      <c r="G6" s="134"/>
      <c r="H6" s="31"/>
      <c r="I6" s="31"/>
      <c r="J6" s="4"/>
      <c r="K6" s="4"/>
      <c r="L6"/>
      <c r="M6"/>
      <c r="N6"/>
      <c r="O6"/>
      <c r="P6"/>
      <c r="Q6"/>
      <c r="R6"/>
      <c r="S6"/>
      <c r="T6"/>
      <c r="U6"/>
      <c r="V6"/>
    </row>
    <row r="7" spans="1:22" s="5" customFormat="1" ht="44.25" customHeight="1">
      <c r="A7" s="122" t="s">
        <v>124</v>
      </c>
      <c r="B7" s="123" t="s">
        <v>117</v>
      </c>
      <c r="C7" s="131" t="s">
        <v>180</v>
      </c>
      <c r="D7" s="96" t="s">
        <v>85</v>
      </c>
      <c r="E7" s="33">
        <v>297651</v>
      </c>
      <c r="F7" s="33">
        <v>6548</v>
      </c>
      <c r="G7" s="33"/>
      <c r="H7" s="135"/>
      <c r="I7" s="32"/>
      <c r="J7" s="278"/>
      <c r="K7" s="260"/>
      <c r="L7"/>
      <c r="M7"/>
      <c r="N7"/>
      <c r="O7"/>
      <c r="P7"/>
      <c r="Q7"/>
      <c r="R7"/>
      <c r="S7"/>
      <c r="T7"/>
      <c r="U7"/>
      <c r="V7"/>
    </row>
    <row r="8" spans="1:22" s="5" customFormat="1" ht="27.75" customHeight="1">
      <c r="A8" s="177">
        <v>1</v>
      </c>
      <c r="B8" s="171" t="s">
        <v>322</v>
      </c>
      <c r="C8" s="274" t="s">
        <v>367</v>
      </c>
      <c r="D8" s="275"/>
      <c r="E8" s="33">
        <v>141811</v>
      </c>
      <c r="F8" s="33">
        <v>3120</v>
      </c>
      <c r="G8" s="33"/>
      <c r="H8" s="35"/>
      <c r="I8" s="34"/>
      <c r="J8" s="56"/>
      <c r="K8" s="4"/>
      <c r="L8"/>
      <c r="M8"/>
      <c r="N8"/>
      <c r="O8"/>
      <c r="P8"/>
      <c r="Q8"/>
      <c r="R8"/>
      <c r="S8"/>
      <c r="T8"/>
      <c r="U8"/>
      <c r="V8"/>
    </row>
    <row r="9" spans="1:22" s="5" customFormat="1" ht="65.25" customHeight="1">
      <c r="A9" s="7" t="s">
        <v>145</v>
      </c>
      <c r="B9" s="136" t="s">
        <v>322</v>
      </c>
      <c r="C9" s="131" t="s">
        <v>368</v>
      </c>
      <c r="D9" s="130" t="s">
        <v>369</v>
      </c>
      <c r="E9" s="130"/>
      <c r="F9" s="130"/>
      <c r="G9" s="130"/>
      <c r="H9" s="35"/>
      <c r="I9" s="33"/>
      <c r="J9" s="56"/>
      <c r="K9"/>
      <c r="L9"/>
      <c r="M9"/>
      <c r="N9"/>
      <c r="O9"/>
      <c r="P9"/>
      <c r="Q9"/>
      <c r="R9"/>
      <c r="S9"/>
      <c r="T9"/>
      <c r="U9"/>
      <c r="V9"/>
    </row>
    <row r="10" spans="1:22" s="5" customFormat="1" ht="30.75" customHeight="1">
      <c r="A10" s="7" t="s">
        <v>146</v>
      </c>
      <c r="B10" s="136" t="s">
        <v>322</v>
      </c>
      <c r="C10" s="131" t="s">
        <v>370</v>
      </c>
      <c r="D10" s="130" t="s">
        <v>371</v>
      </c>
      <c r="E10" s="6"/>
      <c r="F10" s="6"/>
      <c r="G10" s="6"/>
      <c r="H10" s="137"/>
      <c r="I10" s="137"/>
      <c r="J10" s="4"/>
      <c r="K10"/>
      <c r="L10"/>
      <c r="M10"/>
      <c r="N10"/>
      <c r="O10"/>
      <c r="P10"/>
      <c r="Q10"/>
      <c r="R10"/>
      <c r="S10"/>
      <c r="T10"/>
      <c r="U10"/>
      <c r="V10"/>
    </row>
    <row r="11" spans="1:22" s="5" customFormat="1" ht="59.25" customHeight="1">
      <c r="A11" s="7" t="s">
        <v>147</v>
      </c>
      <c r="B11" s="136" t="s">
        <v>322</v>
      </c>
      <c r="C11" s="131" t="s">
        <v>213</v>
      </c>
      <c r="D11" s="222" t="s">
        <v>372</v>
      </c>
      <c r="E11" s="33"/>
      <c r="F11" s="33"/>
      <c r="G11" s="33"/>
      <c r="H11" s="137"/>
      <c r="I11" s="137"/>
      <c r="J11" s="4"/>
      <c r="K11"/>
      <c r="L11"/>
      <c r="M11"/>
      <c r="N11"/>
      <c r="O11"/>
      <c r="P11"/>
      <c r="Q11"/>
      <c r="R11"/>
      <c r="S11"/>
      <c r="T11"/>
      <c r="U11"/>
      <c r="V11"/>
    </row>
    <row r="12" spans="1:22" s="5" customFormat="1" ht="68.25" customHeight="1">
      <c r="A12" s="2" t="s">
        <v>148</v>
      </c>
      <c r="B12" s="136" t="s">
        <v>322</v>
      </c>
      <c r="C12" s="131" t="s">
        <v>305</v>
      </c>
      <c r="D12" s="6" t="s">
        <v>373</v>
      </c>
      <c r="E12" s="33"/>
      <c r="F12" s="33"/>
      <c r="G12" s="33"/>
      <c r="H12" s="137"/>
      <c r="I12" s="137"/>
      <c r="J12" s="4"/>
      <c r="K12"/>
      <c r="L12"/>
      <c r="M12"/>
      <c r="N12"/>
      <c r="O12"/>
      <c r="P12"/>
      <c r="Q12"/>
      <c r="R12"/>
      <c r="S12"/>
      <c r="T12"/>
      <c r="U12"/>
      <c r="V12"/>
    </row>
    <row r="13" spans="1:22" s="5" customFormat="1" ht="87.75" customHeight="1">
      <c r="A13" s="2" t="s">
        <v>75</v>
      </c>
      <c r="B13" s="136" t="s">
        <v>322</v>
      </c>
      <c r="C13" s="131" t="s">
        <v>374</v>
      </c>
      <c r="D13" s="6" t="s">
        <v>388</v>
      </c>
      <c r="E13" s="33"/>
      <c r="F13" s="33"/>
      <c r="G13" s="33"/>
      <c r="H13" s="137"/>
      <c r="I13" s="137"/>
      <c r="J13" s="4"/>
      <c r="K13"/>
      <c r="L13"/>
      <c r="M13"/>
      <c r="N13"/>
      <c r="O13"/>
      <c r="P13"/>
      <c r="Q13" s="19"/>
      <c r="R13"/>
      <c r="S13"/>
      <c r="T13"/>
      <c r="U13"/>
      <c r="V13"/>
    </row>
    <row r="14" spans="1:22" s="5" customFormat="1" ht="57.75" customHeight="1">
      <c r="A14" s="2" t="s">
        <v>76</v>
      </c>
      <c r="B14" s="136" t="s">
        <v>322</v>
      </c>
      <c r="C14" s="131" t="s">
        <v>214</v>
      </c>
      <c r="D14" s="223" t="s">
        <v>375</v>
      </c>
      <c r="E14" s="35"/>
      <c r="F14" s="33"/>
      <c r="G14" s="33"/>
      <c r="H14" s="137"/>
      <c r="I14" s="137"/>
      <c r="J14" s="4"/>
      <c r="K14"/>
      <c r="L14"/>
      <c r="M14"/>
      <c r="N14"/>
      <c r="O14"/>
      <c r="P14"/>
      <c r="Q14"/>
      <c r="R14"/>
      <c r="S14"/>
      <c r="T14"/>
      <c r="U14"/>
      <c r="V14"/>
    </row>
    <row r="15" spans="1:17" ht="27" customHeight="1">
      <c r="A15" s="178" t="s">
        <v>277</v>
      </c>
      <c r="B15" s="136" t="s">
        <v>322</v>
      </c>
      <c r="C15" s="131" t="s">
        <v>215</v>
      </c>
      <c r="D15" s="245" t="s">
        <v>216</v>
      </c>
      <c r="E15" s="246"/>
      <c r="F15" s="246"/>
      <c r="G15" s="247"/>
      <c r="Q15" s="56"/>
    </row>
    <row r="16" spans="1:17" ht="44.25" customHeight="1">
      <c r="A16" s="178" t="s">
        <v>278</v>
      </c>
      <c r="B16" s="136" t="s">
        <v>322</v>
      </c>
      <c r="C16" s="131" t="s">
        <v>376</v>
      </c>
      <c r="D16" s="271" t="s">
        <v>377</v>
      </c>
      <c r="E16" s="272"/>
      <c r="F16" s="272"/>
      <c r="G16" s="273"/>
      <c r="Q16" s="56"/>
    </row>
    <row r="17" spans="1:17" ht="32.25" customHeight="1">
      <c r="A17" s="178" t="s">
        <v>280</v>
      </c>
      <c r="B17" s="136" t="s">
        <v>322</v>
      </c>
      <c r="C17" s="180" t="s">
        <v>378</v>
      </c>
      <c r="D17" s="217" t="s">
        <v>379</v>
      </c>
      <c r="E17" s="218"/>
      <c r="F17" s="218"/>
      <c r="G17" s="219"/>
      <c r="Q17" s="56"/>
    </row>
    <row r="18" spans="1:17" ht="39.75" customHeight="1">
      <c r="A18" s="178" t="s">
        <v>383</v>
      </c>
      <c r="B18" s="136" t="s">
        <v>322</v>
      </c>
      <c r="C18" s="179" t="s">
        <v>279</v>
      </c>
      <c r="D18" s="224" t="s">
        <v>267</v>
      </c>
      <c r="E18" s="218"/>
      <c r="F18" s="218"/>
      <c r="G18" s="219"/>
      <c r="Q18" s="56"/>
    </row>
    <row r="19" spans="1:17" ht="42" customHeight="1">
      <c r="A19" s="178" t="s">
        <v>384</v>
      </c>
      <c r="B19" s="136" t="s">
        <v>322</v>
      </c>
      <c r="C19" s="179" t="s">
        <v>281</v>
      </c>
      <c r="D19" s="268" t="s">
        <v>268</v>
      </c>
      <c r="E19" s="269"/>
      <c r="F19" s="269"/>
      <c r="G19" s="270"/>
      <c r="Q19" s="56"/>
    </row>
    <row r="20" spans="1:17" ht="84.75" customHeight="1">
      <c r="A20" s="178" t="s">
        <v>385</v>
      </c>
      <c r="B20" s="136" t="s">
        <v>322</v>
      </c>
      <c r="C20" s="225" t="s">
        <v>380</v>
      </c>
      <c r="D20" s="216" t="s">
        <v>381</v>
      </c>
      <c r="E20" s="218"/>
      <c r="F20" s="218"/>
      <c r="G20" s="219"/>
      <c r="Q20" s="56"/>
    </row>
    <row r="21" spans="1:17" ht="38.25" customHeight="1">
      <c r="A21" s="178" t="s">
        <v>386</v>
      </c>
      <c r="B21" s="136" t="s">
        <v>322</v>
      </c>
      <c r="C21" s="131" t="s">
        <v>217</v>
      </c>
      <c r="D21" s="224" t="s">
        <v>382</v>
      </c>
      <c r="E21" s="224" t="s">
        <v>382</v>
      </c>
      <c r="F21" s="224" t="s">
        <v>382</v>
      </c>
      <c r="G21" s="224" t="s">
        <v>382</v>
      </c>
      <c r="Q21" s="56"/>
    </row>
    <row r="22" spans="1:17" ht="45" customHeight="1">
      <c r="A22" s="178" t="s">
        <v>387</v>
      </c>
      <c r="B22" s="136" t="s">
        <v>322</v>
      </c>
      <c r="C22" s="96" t="s">
        <v>404</v>
      </c>
      <c r="D22" s="170" t="s">
        <v>26</v>
      </c>
      <c r="E22" s="170" t="s">
        <v>26</v>
      </c>
      <c r="F22" s="170" t="s">
        <v>26</v>
      </c>
      <c r="G22" s="170" t="s">
        <v>26</v>
      </c>
      <c r="Q22" s="56"/>
    </row>
  </sheetData>
  <mergeCells count="8">
    <mergeCell ref="C5:D5"/>
    <mergeCell ref="J7:K7"/>
    <mergeCell ref="D3:F3"/>
    <mergeCell ref="D4:G4"/>
    <mergeCell ref="D15:G15"/>
    <mergeCell ref="D16:G16"/>
    <mergeCell ref="C8:D8"/>
    <mergeCell ref="D19:G19"/>
  </mergeCells>
  <printOptions/>
  <pageMargins left="0.75" right="0.75" top="1" bottom="1" header="0.5" footer="0.5"/>
  <pageSetup fitToHeight="1" fitToWidth="1" horizontalDpi="600" verticalDpi="600" orientation="portrait" paperSize="9" scale="79" r:id="rId1"/>
</worksheet>
</file>

<file path=xl/worksheets/sheet4.xml><?xml version="1.0" encoding="utf-8"?>
<worksheet xmlns="http://schemas.openxmlformats.org/spreadsheetml/2006/main" xmlns:r="http://schemas.openxmlformats.org/officeDocument/2006/relationships">
  <dimension ref="A2:N192"/>
  <sheetViews>
    <sheetView zoomScaleSheetLayoutView="75" workbookViewId="0" topLeftCell="A162">
      <selection activeCell="A174" sqref="A174"/>
    </sheetView>
  </sheetViews>
  <sheetFormatPr defaultColWidth="9.00390625" defaultRowHeight="12.75"/>
  <cols>
    <col min="1" max="1" width="45.875" style="57" customWidth="1"/>
    <col min="2" max="2" width="0.2421875" style="57" hidden="1" customWidth="1"/>
    <col min="3" max="3" width="7.75390625" style="58" customWidth="1"/>
    <col min="4" max="4" width="7.25390625" style="58" customWidth="1"/>
    <col min="5" max="5" width="9.00390625" style="58" customWidth="1"/>
    <col min="6" max="6" width="7.25390625" style="58" customWidth="1"/>
    <col min="7" max="7" width="12.25390625" style="58" customWidth="1"/>
    <col min="8" max="8" width="11.125" style="0" customWidth="1"/>
    <col min="9" max="9" width="10.125" style="0" customWidth="1"/>
    <col min="10" max="10" width="9.25390625" style="0" customWidth="1"/>
  </cols>
  <sheetData>
    <row r="2" spans="3:10" ht="12.75" customHeight="1">
      <c r="C2" s="249" t="s">
        <v>222</v>
      </c>
      <c r="D2" s="249"/>
      <c r="E2" s="249"/>
      <c r="F2" s="249"/>
      <c r="G2" s="249"/>
      <c r="H2" s="19"/>
      <c r="J2" s="16"/>
    </row>
    <row r="3" spans="3:7" ht="53.25" customHeight="1">
      <c r="C3" s="249" t="s">
        <v>186</v>
      </c>
      <c r="D3" s="249"/>
      <c r="E3" s="249"/>
      <c r="F3" s="249"/>
      <c r="G3" s="249"/>
    </row>
    <row r="4" spans="3:7" ht="41.25" customHeight="1">
      <c r="C4" s="254" t="s">
        <v>187</v>
      </c>
      <c r="D4" s="254"/>
      <c r="E4" s="254"/>
      <c r="F4" s="254"/>
      <c r="G4" s="254"/>
    </row>
    <row r="5" spans="4:7" ht="12.75">
      <c r="D5" s="252"/>
      <c r="E5" s="253"/>
      <c r="F5" s="253"/>
      <c r="G5" s="253"/>
    </row>
    <row r="6" spans="1:8" ht="38.25" customHeight="1">
      <c r="A6" s="250" t="s">
        <v>3</v>
      </c>
      <c r="B6" s="250"/>
      <c r="C6" s="251"/>
      <c r="D6" s="251"/>
      <c r="E6" s="251"/>
      <c r="F6" s="251"/>
      <c r="G6" s="251"/>
      <c r="H6" s="14"/>
    </row>
    <row r="7" ht="12.75">
      <c r="G7" s="57"/>
    </row>
    <row r="8" spans="1:9" ht="24">
      <c r="A8" s="61" t="s">
        <v>123</v>
      </c>
      <c r="B8" s="61"/>
      <c r="C8" s="62" t="s">
        <v>200</v>
      </c>
      <c r="D8" s="62" t="s">
        <v>101</v>
      </c>
      <c r="E8" s="62" t="s">
        <v>201</v>
      </c>
      <c r="F8" s="62" t="s">
        <v>202</v>
      </c>
      <c r="G8" s="63" t="s">
        <v>160</v>
      </c>
      <c r="H8" s="21"/>
      <c r="I8" s="21"/>
    </row>
    <row r="9" spans="1:9" ht="12.75">
      <c r="A9" s="64" t="s">
        <v>125</v>
      </c>
      <c r="B9" s="64"/>
      <c r="C9" s="65" t="s">
        <v>203</v>
      </c>
      <c r="D9" s="65"/>
      <c r="E9" s="65"/>
      <c r="F9" s="65"/>
      <c r="G9" s="66">
        <f>SUM(G25,G37,G41,G14,G10)</f>
        <v>7338</v>
      </c>
      <c r="H9" s="22"/>
      <c r="I9" s="22"/>
    </row>
    <row r="10" spans="1:9" ht="41.25" customHeight="1">
      <c r="A10" s="38" t="s">
        <v>188</v>
      </c>
      <c r="B10" s="38"/>
      <c r="C10" s="40" t="s">
        <v>203</v>
      </c>
      <c r="D10" s="40" t="s">
        <v>90</v>
      </c>
      <c r="E10" s="40"/>
      <c r="F10" s="40"/>
      <c r="G10" s="41">
        <f>SUM(G11)</f>
        <v>920</v>
      </c>
      <c r="H10" s="22"/>
      <c r="I10" s="22"/>
    </row>
    <row r="11" spans="1:9" ht="40.5" customHeight="1">
      <c r="A11" s="37" t="s">
        <v>189</v>
      </c>
      <c r="B11" s="37"/>
      <c r="C11" s="48" t="s">
        <v>203</v>
      </c>
      <c r="D11" s="48" t="s">
        <v>90</v>
      </c>
      <c r="E11" s="48" t="s">
        <v>131</v>
      </c>
      <c r="F11" s="48"/>
      <c r="G11" s="49">
        <f>SUM(G12)</f>
        <v>920</v>
      </c>
      <c r="H11" s="22"/>
      <c r="I11" s="22"/>
    </row>
    <row r="12" spans="1:9" ht="12.75">
      <c r="A12" s="37" t="s">
        <v>209</v>
      </c>
      <c r="B12" s="37"/>
      <c r="C12" s="48" t="s">
        <v>203</v>
      </c>
      <c r="D12" s="48" t="s">
        <v>90</v>
      </c>
      <c r="E12" s="48" t="s">
        <v>31</v>
      </c>
      <c r="F12" s="48"/>
      <c r="G12" s="49">
        <f>SUM(G13)</f>
        <v>920</v>
      </c>
      <c r="H12" s="22"/>
      <c r="I12" s="22"/>
    </row>
    <row r="13" spans="1:9" ht="24">
      <c r="A13" s="55" t="s">
        <v>37</v>
      </c>
      <c r="B13" s="55"/>
      <c r="C13" s="52" t="s">
        <v>203</v>
      </c>
      <c r="D13" s="52" t="s">
        <v>90</v>
      </c>
      <c r="E13" s="52" t="s">
        <v>31</v>
      </c>
      <c r="F13" s="52" t="s">
        <v>36</v>
      </c>
      <c r="G13" s="53">
        <v>920</v>
      </c>
      <c r="H13" s="22"/>
      <c r="I13" s="22"/>
    </row>
    <row r="14" spans="1:9" ht="48">
      <c r="A14" s="38" t="s">
        <v>130</v>
      </c>
      <c r="B14" s="38"/>
      <c r="C14" s="167" t="s">
        <v>203</v>
      </c>
      <c r="D14" s="42" t="s">
        <v>93</v>
      </c>
      <c r="E14" s="43"/>
      <c r="F14" s="43"/>
      <c r="G14" s="44">
        <f>SUM(G15)</f>
        <v>200</v>
      </c>
      <c r="H14" s="22"/>
      <c r="I14" s="22"/>
    </row>
    <row r="15" spans="1:9" ht="36">
      <c r="A15" s="37" t="s">
        <v>189</v>
      </c>
      <c r="B15" s="37"/>
      <c r="C15" s="168" t="s">
        <v>203</v>
      </c>
      <c r="D15" s="67" t="s">
        <v>93</v>
      </c>
      <c r="E15" s="67" t="s">
        <v>131</v>
      </c>
      <c r="F15" s="68"/>
      <c r="G15" s="69">
        <f>SUM(G16,G18,G20)</f>
        <v>200</v>
      </c>
      <c r="H15" s="22"/>
      <c r="I15" s="22"/>
    </row>
    <row r="16" spans="1:9" s="18" customFormat="1" ht="12.75">
      <c r="A16" s="37" t="s">
        <v>49</v>
      </c>
      <c r="B16" s="37"/>
      <c r="C16" s="168" t="s">
        <v>203</v>
      </c>
      <c r="D16" s="67" t="s">
        <v>93</v>
      </c>
      <c r="E16" s="67" t="s">
        <v>122</v>
      </c>
      <c r="F16" s="67"/>
      <c r="G16" s="70">
        <f>SUM(G17)</f>
        <v>200</v>
      </c>
      <c r="H16" s="22"/>
      <c r="I16" s="22"/>
    </row>
    <row r="17" spans="1:9" ht="25.5" customHeight="1">
      <c r="A17" s="55" t="s">
        <v>37</v>
      </c>
      <c r="B17" s="55"/>
      <c r="C17" s="52" t="s">
        <v>203</v>
      </c>
      <c r="D17" s="52" t="s">
        <v>93</v>
      </c>
      <c r="E17" s="52" t="s">
        <v>122</v>
      </c>
      <c r="F17" s="52" t="s">
        <v>36</v>
      </c>
      <c r="G17" s="71">
        <v>200</v>
      </c>
      <c r="H17" s="22"/>
      <c r="I17" s="22"/>
    </row>
    <row r="18" spans="1:9" s="18" customFormat="1" ht="36" hidden="1">
      <c r="A18" s="37" t="s">
        <v>65</v>
      </c>
      <c r="B18" s="37"/>
      <c r="C18" s="48" t="s">
        <v>203</v>
      </c>
      <c r="D18" s="48" t="s">
        <v>93</v>
      </c>
      <c r="E18" s="48" t="s">
        <v>38</v>
      </c>
      <c r="F18" s="48"/>
      <c r="G18" s="70">
        <f>SUM(G19)</f>
        <v>0</v>
      </c>
      <c r="H18" s="22"/>
      <c r="I18" s="22"/>
    </row>
    <row r="19" spans="1:9" ht="24" hidden="1">
      <c r="A19" s="55" t="s">
        <v>37</v>
      </c>
      <c r="B19" s="55"/>
      <c r="C19" s="52" t="s">
        <v>203</v>
      </c>
      <c r="D19" s="52" t="s">
        <v>93</v>
      </c>
      <c r="E19" s="52" t="s">
        <v>38</v>
      </c>
      <c r="F19" s="52" t="s">
        <v>36</v>
      </c>
      <c r="G19" s="71">
        <v>0</v>
      </c>
      <c r="H19" s="22"/>
      <c r="I19" s="22"/>
    </row>
    <row r="20" spans="1:9" ht="24" hidden="1">
      <c r="A20" s="37" t="s">
        <v>154</v>
      </c>
      <c r="B20" s="37"/>
      <c r="C20" s="48" t="s">
        <v>203</v>
      </c>
      <c r="D20" s="48" t="s">
        <v>93</v>
      </c>
      <c r="E20" s="48" t="s">
        <v>155</v>
      </c>
      <c r="F20" s="52"/>
      <c r="G20" s="70">
        <f>SUM(G21+G23)</f>
        <v>0</v>
      </c>
      <c r="H20" s="22"/>
      <c r="I20" s="22"/>
    </row>
    <row r="21" spans="1:9" ht="24" hidden="1">
      <c r="A21" s="190" t="s">
        <v>132</v>
      </c>
      <c r="B21" s="55"/>
      <c r="C21" s="48" t="s">
        <v>203</v>
      </c>
      <c r="D21" s="48" t="s">
        <v>93</v>
      </c>
      <c r="E21" s="80" t="s">
        <v>153</v>
      </c>
      <c r="F21" s="52"/>
      <c r="G21" s="70">
        <f>SUM(G22)</f>
        <v>0</v>
      </c>
      <c r="H21" s="22"/>
      <c r="I21" s="22"/>
    </row>
    <row r="22" spans="1:9" ht="24" hidden="1">
      <c r="A22" s="186" t="s">
        <v>37</v>
      </c>
      <c r="B22" s="55"/>
      <c r="C22" s="52" t="s">
        <v>203</v>
      </c>
      <c r="D22" s="52" t="s">
        <v>93</v>
      </c>
      <c r="E22" s="52" t="s">
        <v>153</v>
      </c>
      <c r="F22" s="52" t="s">
        <v>36</v>
      </c>
      <c r="G22" s="71">
        <v>0</v>
      </c>
      <c r="H22" s="22"/>
      <c r="I22" s="22"/>
    </row>
    <row r="23" spans="1:9" ht="24" hidden="1">
      <c r="A23" s="187" t="s">
        <v>407</v>
      </c>
      <c r="B23" s="55"/>
      <c r="C23" s="48" t="s">
        <v>203</v>
      </c>
      <c r="D23" s="48" t="s">
        <v>93</v>
      </c>
      <c r="E23" s="48" t="s">
        <v>408</v>
      </c>
      <c r="F23" s="52"/>
      <c r="G23" s="70">
        <f>SUM(G24)</f>
        <v>0</v>
      </c>
      <c r="H23" s="22"/>
      <c r="I23" s="22"/>
    </row>
    <row r="24" spans="1:9" ht="24" hidden="1">
      <c r="A24" s="188" t="s">
        <v>37</v>
      </c>
      <c r="B24" s="55"/>
      <c r="C24" s="52" t="s">
        <v>203</v>
      </c>
      <c r="D24" s="52" t="s">
        <v>93</v>
      </c>
      <c r="E24" s="52" t="s">
        <v>408</v>
      </c>
      <c r="F24" s="52" t="s">
        <v>36</v>
      </c>
      <c r="G24" s="71">
        <v>0</v>
      </c>
      <c r="H24" s="22"/>
      <c r="I24" s="22"/>
    </row>
    <row r="25" spans="1:9" ht="53.25" customHeight="1">
      <c r="A25" s="38" t="s">
        <v>190</v>
      </c>
      <c r="B25" s="38"/>
      <c r="C25" s="40" t="s">
        <v>203</v>
      </c>
      <c r="D25" s="40" t="s">
        <v>50</v>
      </c>
      <c r="E25" s="40"/>
      <c r="F25" s="40"/>
      <c r="G25" s="41">
        <f>SUM(G26)</f>
        <v>6186</v>
      </c>
      <c r="H25" s="8"/>
      <c r="I25" s="22"/>
    </row>
    <row r="26" spans="1:9" ht="39.75" customHeight="1">
      <c r="A26" s="37" t="s">
        <v>189</v>
      </c>
      <c r="B26" s="37"/>
      <c r="C26" s="48" t="s">
        <v>203</v>
      </c>
      <c r="D26" s="48" t="s">
        <v>50</v>
      </c>
      <c r="E26" s="48" t="s">
        <v>131</v>
      </c>
      <c r="F26" s="48"/>
      <c r="G26" s="49">
        <f>SUM(G27,G32)</f>
        <v>6186</v>
      </c>
      <c r="H26" s="8"/>
      <c r="I26" s="22"/>
    </row>
    <row r="27" spans="1:9" s="18" customFormat="1" ht="12.75">
      <c r="A27" s="37" t="s">
        <v>49</v>
      </c>
      <c r="B27" s="37"/>
      <c r="C27" s="48" t="s">
        <v>203</v>
      </c>
      <c r="D27" s="48" t="s">
        <v>50</v>
      </c>
      <c r="E27" s="48" t="s">
        <v>122</v>
      </c>
      <c r="F27" s="48"/>
      <c r="G27" s="49">
        <f>SUM(G30,G28)</f>
        <v>6135</v>
      </c>
      <c r="H27" s="45"/>
      <c r="I27" s="22"/>
    </row>
    <row r="28" spans="1:9" s="18" customFormat="1" ht="24">
      <c r="A28" s="37" t="s">
        <v>66</v>
      </c>
      <c r="B28" s="37"/>
      <c r="C28" s="48" t="s">
        <v>203</v>
      </c>
      <c r="D28" s="48" t="s">
        <v>50</v>
      </c>
      <c r="E28" s="48" t="s">
        <v>67</v>
      </c>
      <c r="F28" s="48"/>
      <c r="G28" s="49">
        <f>SUM(G29)</f>
        <v>300</v>
      </c>
      <c r="H28" s="45"/>
      <c r="I28" s="22"/>
    </row>
    <row r="29" spans="1:9" s="18" customFormat="1" ht="24">
      <c r="A29" s="55" t="s">
        <v>37</v>
      </c>
      <c r="B29" s="37"/>
      <c r="C29" s="52" t="s">
        <v>203</v>
      </c>
      <c r="D29" s="52" t="s">
        <v>50</v>
      </c>
      <c r="E29" s="52" t="s">
        <v>67</v>
      </c>
      <c r="F29" s="52" t="s">
        <v>36</v>
      </c>
      <c r="G29" s="53">
        <v>300</v>
      </c>
      <c r="H29" s="45"/>
      <c r="I29" s="22"/>
    </row>
    <row r="30" spans="1:9" ht="24">
      <c r="A30" s="37" t="s">
        <v>137</v>
      </c>
      <c r="B30" s="37"/>
      <c r="C30" s="48" t="s">
        <v>203</v>
      </c>
      <c r="D30" s="48" t="s">
        <v>50</v>
      </c>
      <c r="E30" s="48" t="s">
        <v>138</v>
      </c>
      <c r="F30" s="48"/>
      <c r="G30" s="70">
        <f>SUM(G31)</f>
        <v>5835</v>
      </c>
      <c r="H30" s="8"/>
      <c r="I30" s="22"/>
    </row>
    <row r="31" spans="1:9" ht="24">
      <c r="A31" s="55" t="s">
        <v>37</v>
      </c>
      <c r="B31" s="55"/>
      <c r="C31" s="52" t="s">
        <v>203</v>
      </c>
      <c r="D31" s="52" t="s">
        <v>50</v>
      </c>
      <c r="E31" s="52" t="s">
        <v>138</v>
      </c>
      <c r="F31" s="52" t="s">
        <v>36</v>
      </c>
      <c r="G31" s="71">
        <v>5835</v>
      </c>
      <c r="H31" s="8"/>
      <c r="I31" s="22"/>
    </row>
    <row r="32" spans="1:9" ht="24">
      <c r="A32" s="37" t="s">
        <v>154</v>
      </c>
      <c r="B32" s="37"/>
      <c r="C32" s="48" t="s">
        <v>203</v>
      </c>
      <c r="D32" s="48" t="s">
        <v>50</v>
      </c>
      <c r="E32" s="48" t="s">
        <v>155</v>
      </c>
      <c r="F32" s="48"/>
      <c r="G32" s="70">
        <f>SUM(G33,G35)</f>
        <v>51</v>
      </c>
      <c r="H32" s="8"/>
      <c r="I32" s="22"/>
    </row>
    <row r="33" spans="1:9" ht="24">
      <c r="A33" s="37" t="s">
        <v>191</v>
      </c>
      <c r="B33" s="37"/>
      <c r="C33" s="48" t="s">
        <v>203</v>
      </c>
      <c r="D33" s="48" t="s">
        <v>50</v>
      </c>
      <c r="E33" s="48" t="s">
        <v>153</v>
      </c>
      <c r="F33" s="48"/>
      <c r="G33" s="70">
        <f>SUM(G34)</f>
        <v>50</v>
      </c>
      <c r="H33" s="8"/>
      <c r="I33" s="22"/>
    </row>
    <row r="34" spans="1:9" ht="24">
      <c r="A34" s="55" t="s">
        <v>37</v>
      </c>
      <c r="B34" s="55"/>
      <c r="C34" s="52" t="s">
        <v>203</v>
      </c>
      <c r="D34" s="52" t="s">
        <v>50</v>
      </c>
      <c r="E34" s="52" t="s">
        <v>153</v>
      </c>
      <c r="F34" s="52" t="s">
        <v>36</v>
      </c>
      <c r="G34" s="71">
        <v>50</v>
      </c>
      <c r="H34" s="8"/>
      <c r="I34" s="22"/>
    </row>
    <row r="35" spans="1:9" ht="24">
      <c r="A35" s="187" t="s">
        <v>2</v>
      </c>
      <c r="B35" s="55"/>
      <c r="C35" s="48" t="s">
        <v>203</v>
      </c>
      <c r="D35" s="48" t="s">
        <v>50</v>
      </c>
      <c r="E35" s="48" t="s">
        <v>408</v>
      </c>
      <c r="F35" s="52"/>
      <c r="G35" s="70">
        <f>SUM(G36)</f>
        <v>1</v>
      </c>
      <c r="H35" s="8"/>
      <c r="I35" s="22"/>
    </row>
    <row r="36" spans="1:9" ht="27.75" customHeight="1">
      <c r="A36" s="188" t="s">
        <v>37</v>
      </c>
      <c r="B36" s="55"/>
      <c r="C36" s="52" t="s">
        <v>203</v>
      </c>
      <c r="D36" s="52" t="s">
        <v>50</v>
      </c>
      <c r="E36" s="52" t="s">
        <v>408</v>
      </c>
      <c r="F36" s="52" t="s">
        <v>36</v>
      </c>
      <c r="G36" s="71">
        <v>1</v>
      </c>
      <c r="H36" s="8"/>
      <c r="I36" s="22"/>
    </row>
    <row r="37" spans="1:9" s="10" customFormat="1" ht="17.25" customHeight="1" hidden="1">
      <c r="A37" s="38" t="s">
        <v>127</v>
      </c>
      <c r="B37" s="38"/>
      <c r="C37" s="40" t="s">
        <v>203</v>
      </c>
      <c r="D37" s="40" t="s">
        <v>52</v>
      </c>
      <c r="E37" s="40"/>
      <c r="F37" s="40"/>
      <c r="G37" s="41">
        <f>SUM(G38)</f>
        <v>0</v>
      </c>
      <c r="H37" s="23"/>
      <c r="I37" s="23"/>
    </row>
    <row r="38" spans="1:9" s="10" customFormat="1" ht="19.5" customHeight="1" hidden="1">
      <c r="A38" s="37" t="s">
        <v>127</v>
      </c>
      <c r="B38" s="37"/>
      <c r="C38" s="48" t="s">
        <v>203</v>
      </c>
      <c r="D38" s="48" t="s">
        <v>52</v>
      </c>
      <c r="E38" s="48" t="s">
        <v>113</v>
      </c>
      <c r="F38" s="48"/>
      <c r="G38" s="49">
        <f>SUM(G39)</f>
        <v>0</v>
      </c>
      <c r="H38" s="23"/>
      <c r="I38" s="23"/>
    </row>
    <row r="39" spans="1:9" s="18" customFormat="1" ht="24.75" customHeight="1" hidden="1">
      <c r="A39" s="37" t="s">
        <v>115</v>
      </c>
      <c r="B39" s="37"/>
      <c r="C39" s="48" t="s">
        <v>203</v>
      </c>
      <c r="D39" s="48" t="s">
        <v>52</v>
      </c>
      <c r="E39" s="48" t="s">
        <v>114</v>
      </c>
      <c r="F39" s="48"/>
      <c r="G39" s="49">
        <f>SUM(G40)</f>
        <v>0</v>
      </c>
      <c r="H39" s="45"/>
      <c r="I39" s="45"/>
    </row>
    <row r="40" spans="1:9" s="10" customFormat="1" ht="17.25" customHeight="1" hidden="1">
      <c r="A40" s="55" t="s">
        <v>110</v>
      </c>
      <c r="B40" s="55"/>
      <c r="C40" s="52" t="s">
        <v>203</v>
      </c>
      <c r="D40" s="52" t="s">
        <v>52</v>
      </c>
      <c r="E40" s="52" t="s">
        <v>114</v>
      </c>
      <c r="F40" s="52" t="s">
        <v>151</v>
      </c>
      <c r="G40" s="53">
        <v>0</v>
      </c>
      <c r="H40" s="23"/>
      <c r="I40" s="23"/>
    </row>
    <row r="41" spans="1:9" s="10" customFormat="1" ht="19.5" customHeight="1">
      <c r="A41" s="76" t="s">
        <v>128</v>
      </c>
      <c r="B41" s="76"/>
      <c r="C41" s="77" t="s">
        <v>203</v>
      </c>
      <c r="D41" s="77" t="s">
        <v>116</v>
      </c>
      <c r="E41" s="77"/>
      <c r="F41" s="77"/>
      <c r="G41" s="78">
        <f>SUM(G42)</f>
        <v>32</v>
      </c>
      <c r="H41" s="23"/>
      <c r="I41" s="23"/>
    </row>
    <row r="42" spans="1:9" s="27" customFormat="1" ht="36">
      <c r="A42" s="79" t="s">
        <v>235</v>
      </c>
      <c r="B42" s="79"/>
      <c r="C42" s="80" t="s">
        <v>203</v>
      </c>
      <c r="D42" s="80" t="s">
        <v>116</v>
      </c>
      <c r="E42" s="80" t="s">
        <v>236</v>
      </c>
      <c r="F42" s="80"/>
      <c r="G42" s="49">
        <f>SUM(G47,G43)</f>
        <v>32</v>
      </c>
      <c r="H42" s="191"/>
      <c r="I42" s="191"/>
    </row>
    <row r="43" spans="1:9" s="27" customFormat="1" ht="36">
      <c r="A43" s="79" t="s">
        <v>349</v>
      </c>
      <c r="B43" s="79"/>
      <c r="C43" s="80" t="s">
        <v>203</v>
      </c>
      <c r="D43" s="80" t="s">
        <v>116</v>
      </c>
      <c r="E43" s="80" t="s">
        <v>348</v>
      </c>
      <c r="F43" s="80"/>
      <c r="G43" s="49">
        <f>SUM(G44)</f>
        <v>30</v>
      </c>
      <c r="H43" s="191"/>
      <c r="I43" s="191"/>
    </row>
    <row r="44" spans="1:9" s="27" customFormat="1" ht="24">
      <c r="A44" s="79" t="s">
        <v>350</v>
      </c>
      <c r="B44" s="79"/>
      <c r="C44" s="80" t="s">
        <v>203</v>
      </c>
      <c r="D44" s="80" t="s">
        <v>116</v>
      </c>
      <c r="E44" s="80" t="s">
        <v>351</v>
      </c>
      <c r="F44" s="80"/>
      <c r="G44" s="49">
        <f>SUM(G45)</f>
        <v>30</v>
      </c>
      <c r="H44" s="191"/>
      <c r="I44" s="191"/>
    </row>
    <row r="45" spans="1:9" s="47" customFormat="1" ht="24">
      <c r="A45" s="55" t="s">
        <v>37</v>
      </c>
      <c r="B45" s="55"/>
      <c r="C45" s="52" t="s">
        <v>203</v>
      </c>
      <c r="D45" s="52" t="s">
        <v>116</v>
      </c>
      <c r="E45" s="52" t="s">
        <v>351</v>
      </c>
      <c r="F45" s="52" t="s">
        <v>36</v>
      </c>
      <c r="G45" s="53">
        <v>30</v>
      </c>
      <c r="H45" s="46"/>
      <c r="I45" s="46"/>
    </row>
    <row r="46" spans="1:9" s="47" customFormat="1" ht="28.5" customHeight="1">
      <c r="A46" s="37" t="s">
        <v>193</v>
      </c>
      <c r="B46" s="55"/>
      <c r="C46" s="48" t="s">
        <v>203</v>
      </c>
      <c r="D46" s="48" t="s">
        <v>116</v>
      </c>
      <c r="E46" s="48" t="s">
        <v>192</v>
      </c>
      <c r="F46" s="52"/>
      <c r="G46" s="49">
        <f>SUM(G47)</f>
        <v>2</v>
      </c>
      <c r="H46" s="46"/>
      <c r="I46" s="46"/>
    </row>
    <row r="47" spans="1:9" s="27" customFormat="1" ht="17.25" customHeight="1">
      <c r="A47" s="37" t="s">
        <v>251</v>
      </c>
      <c r="B47" s="37"/>
      <c r="C47" s="48" t="s">
        <v>203</v>
      </c>
      <c r="D47" s="48" t="s">
        <v>116</v>
      </c>
      <c r="E47" s="48" t="s">
        <v>252</v>
      </c>
      <c r="F47" s="48"/>
      <c r="G47" s="49">
        <f>SUM(G48)</f>
        <v>2</v>
      </c>
      <c r="H47" s="191"/>
      <c r="I47" s="191"/>
    </row>
    <row r="48" spans="1:14" s="27" customFormat="1" ht="14.25" customHeight="1">
      <c r="A48" s="202" t="s">
        <v>253</v>
      </c>
      <c r="B48" s="202"/>
      <c r="C48" s="203" t="s">
        <v>203</v>
      </c>
      <c r="D48" s="203" t="s">
        <v>116</v>
      </c>
      <c r="E48" s="203" t="s">
        <v>254</v>
      </c>
      <c r="F48" s="203"/>
      <c r="G48" s="204">
        <f>SUM(G49)</f>
        <v>2</v>
      </c>
      <c r="H48" s="191"/>
      <c r="I48" s="200"/>
      <c r="J48" s="201"/>
      <c r="K48" s="201"/>
      <c r="L48" s="201"/>
      <c r="M48" s="201"/>
      <c r="N48" s="201"/>
    </row>
    <row r="49" spans="1:9" s="10" customFormat="1" ht="25.5" customHeight="1">
      <c r="A49" s="55" t="s">
        <v>37</v>
      </c>
      <c r="B49" s="55"/>
      <c r="C49" s="52" t="s">
        <v>203</v>
      </c>
      <c r="D49" s="52" t="s">
        <v>116</v>
      </c>
      <c r="E49" s="52" t="s">
        <v>254</v>
      </c>
      <c r="F49" s="52" t="s">
        <v>36</v>
      </c>
      <c r="G49" s="53">
        <v>2</v>
      </c>
      <c r="H49" s="23"/>
      <c r="I49" s="23"/>
    </row>
    <row r="50" spans="1:9" s="10" customFormat="1" ht="12.75">
      <c r="A50" s="55"/>
      <c r="B50" s="55"/>
      <c r="C50" s="52"/>
      <c r="D50" s="52"/>
      <c r="E50" s="52"/>
      <c r="F50" s="52"/>
      <c r="G50" s="53"/>
      <c r="H50" s="23"/>
      <c r="I50" s="23"/>
    </row>
    <row r="51" spans="1:9" s="10" customFormat="1" ht="12.75">
      <c r="A51" s="83" t="s">
        <v>129</v>
      </c>
      <c r="B51" s="83"/>
      <c r="C51" s="65" t="s">
        <v>90</v>
      </c>
      <c r="D51" s="65"/>
      <c r="E51" s="65"/>
      <c r="F51" s="65"/>
      <c r="G51" s="66">
        <f>SUM(G52)</f>
        <v>185</v>
      </c>
      <c r="H51" s="23"/>
      <c r="I51" s="23"/>
    </row>
    <row r="52" spans="1:9" s="51" customFormat="1" ht="12.75">
      <c r="A52" s="84" t="s">
        <v>86</v>
      </c>
      <c r="B52" s="84"/>
      <c r="C52" s="40" t="s">
        <v>90</v>
      </c>
      <c r="D52" s="40" t="s">
        <v>93</v>
      </c>
      <c r="E52" s="40"/>
      <c r="F52" s="40"/>
      <c r="G52" s="41">
        <f>SUM(G53)</f>
        <v>185</v>
      </c>
      <c r="H52" s="50"/>
      <c r="I52" s="50"/>
    </row>
    <row r="53" spans="1:9" s="47" customFormat="1" ht="24">
      <c r="A53" s="37" t="s">
        <v>91</v>
      </c>
      <c r="B53" s="37"/>
      <c r="C53" s="48" t="s">
        <v>90</v>
      </c>
      <c r="D53" s="48" t="s">
        <v>93</v>
      </c>
      <c r="E53" s="48" t="s">
        <v>92</v>
      </c>
      <c r="F53" s="48"/>
      <c r="G53" s="49">
        <f>SUM(G54)</f>
        <v>185</v>
      </c>
      <c r="H53" s="46"/>
      <c r="I53" s="46"/>
    </row>
    <row r="54" spans="1:9" s="47" customFormat="1" ht="24">
      <c r="A54" s="37" t="s">
        <v>87</v>
      </c>
      <c r="B54" s="37"/>
      <c r="C54" s="48" t="s">
        <v>90</v>
      </c>
      <c r="D54" s="48" t="s">
        <v>93</v>
      </c>
      <c r="E54" s="48" t="s">
        <v>88</v>
      </c>
      <c r="F54" s="48"/>
      <c r="G54" s="49">
        <f>SUM(G55)</f>
        <v>185</v>
      </c>
      <c r="H54" s="46"/>
      <c r="I54" s="46"/>
    </row>
    <row r="55" spans="1:9" s="10" customFormat="1" ht="24">
      <c r="A55" s="55" t="s">
        <v>37</v>
      </c>
      <c r="B55" s="55"/>
      <c r="C55" s="52" t="s">
        <v>90</v>
      </c>
      <c r="D55" s="52" t="s">
        <v>93</v>
      </c>
      <c r="E55" s="52" t="s">
        <v>88</v>
      </c>
      <c r="F55" s="52" t="s">
        <v>36</v>
      </c>
      <c r="G55" s="53">
        <v>185</v>
      </c>
      <c r="H55" s="23"/>
      <c r="I55" s="23"/>
    </row>
    <row r="56" spans="1:9" s="10" customFormat="1" ht="12.75">
      <c r="A56" s="82"/>
      <c r="B56" s="82"/>
      <c r="C56" s="52"/>
      <c r="D56" s="52"/>
      <c r="E56" s="52"/>
      <c r="F56" s="52"/>
      <c r="G56" s="53"/>
      <c r="H56" s="23"/>
      <c r="I56" s="23"/>
    </row>
    <row r="57" spans="1:7" s="10" customFormat="1" ht="26.25" customHeight="1">
      <c r="A57" s="64" t="s">
        <v>42</v>
      </c>
      <c r="B57" s="64"/>
      <c r="C57" s="65" t="s">
        <v>93</v>
      </c>
      <c r="D57" s="65"/>
      <c r="E57" s="65"/>
      <c r="F57" s="65"/>
      <c r="G57" s="66">
        <f>SUM(G58,G68)</f>
        <v>189</v>
      </c>
    </row>
    <row r="58" spans="1:7" s="10" customFormat="1" ht="37.5" customHeight="1">
      <c r="A58" s="38" t="s">
        <v>256</v>
      </c>
      <c r="B58" s="38"/>
      <c r="C58" s="85" t="s">
        <v>93</v>
      </c>
      <c r="D58" s="85" t="s">
        <v>28</v>
      </c>
      <c r="E58" s="85"/>
      <c r="F58" s="85"/>
      <c r="G58" s="86">
        <f>SUM(G59,G65)</f>
        <v>58</v>
      </c>
    </row>
    <row r="59" spans="1:7" s="10" customFormat="1" ht="36">
      <c r="A59" s="37" t="s">
        <v>282</v>
      </c>
      <c r="B59" s="37"/>
      <c r="C59" s="72" t="s">
        <v>93</v>
      </c>
      <c r="D59" s="72" t="s">
        <v>28</v>
      </c>
      <c r="E59" s="72" t="s">
        <v>283</v>
      </c>
      <c r="F59" s="72"/>
      <c r="G59" s="73">
        <f>SUM(G60,G63)</f>
        <v>51</v>
      </c>
    </row>
    <row r="60" spans="1:7" s="10" customFormat="1" ht="36">
      <c r="A60" s="37" t="s">
        <v>284</v>
      </c>
      <c r="B60" s="37"/>
      <c r="C60" s="72" t="s">
        <v>93</v>
      </c>
      <c r="D60" s="72" t="s">
        <v>28</v>
      </c>
      <c r="E60" s="72" t="s">
        <v>285</v>
      </c>
      <c r="F60" s="72"/>
      <c r="G60" s="73">
        <f>SUM(G62)</f>
        <v>19</v>
      </c>
    </row>
    <row r="61" spans="1:7" s="10" customFormat="1" ht="36">
      <c r="A61" s="37" t="s">
        <v>0</v>
      </c>
      <c r="B61" s="37"/>
      <c r="C61" s="72" t="s">
        <v>93</v>
      </c>
      <c r="D61" s="72" t="s">
        <v>28</v>
      </c>
      <c r="E61" s="72" t="s">
        <v>352</v>
      </c>
      <c r="F61" s="72"/>
      <c r="G61" s="73">
        <f>G62</f>
        <v>19</v>
      </c>
    </row>
    <row r="62" spans="1:7" s="10" customFormat="1" ht="24">
      <c r="A62" s="55" t="s">
        <v>37</v>
      </c>
      <c r="B62" s="55"/>
      <c r="C62" s="74" t="s">
        <v>93</v>
      </c>
      <c r="D62" s="74" t="s">
        <v>28</v>
      </c>
      <c r="E62" s="74" t="s">
        <v>352</v>
      </c>
      <c r="F62" s="74" t="s">
        <v>36</v>
      </c>
      <c r="G62" s="75">
        <v>19</v>
      </c>
    </row>
    <row r="63" spans="1:7" s="10" customFormat="1" ht="39.75" customHeight="1">
      <c r="A63" s="37" t="s">
        <v>258</v>
      </c>
      <c r="B63" s="37"/>
      <c r="C63" s="72" t="s">
        <v>93</v>
      </c>
      <c r="D63" s="72" t="s">
        <v>28</v>
      </c>
      <c r="E63" s="72" t="s">
        <v>257</v>
      </c>
      <c r="F63" s="72"/>
      <c r="G63" s="73">
        <f>SUM(G64)</f>
        <v>32</v>
      </c>
    </row>
    <row r="64" spans="1:7" s="10" customFormat="1" ht="25.5" customHeight="1">
      <c r="A64" s="55" t="s">
        <v>37</v>
      </c>
      <c r="B64" s="55"/>
      <c r="C64" s="74" t="s">
        <v>93</v>
      </c>
      <c r="D64" s="74" t="s">
        <v>28</v>
      </c>
      <c r="E64" s="74" t="s">
        <v>257</v>
      </c>
      <c r="F64" s="74" t="s">
        <v>36</v>
      </c>
      <c r="G64" s="75">
        <v>32</v>
      </c>
    </row>
    <row r="65" spans="1:7" s="10" customFormat="1" ht="12.75">
      <c r="A65" s="37" t="s">
        <v>353</v>
      </c>
      <c r="B65" s="55"/>
      <c r="C65" s="72" t="s">
        <v>93</v>
      </c>
      <c r="D65" s="72" t="s">
        <v>28</v>
      </c>
      <c r="E65" s="72" t="s">
        <v>354</v>
      </c>
      <c r="F65" s="72"/>
      <c r="G65" s="73">
        <f>SUM(G66)</f>
        <v>7</v>
      </c>
    </row>
    <row r="66" spans="1:7" s="10" customFormat="1" ht="28.5" customHeight="1">
      <c r="A66" s="37" t="s">
        <v>355</v>
      </c>
      <c r="B66" s="37"/>
      <c r="C66" s="72" t="s">
        <v>93</v>
      </c>
      <c r="D66" s="72" t="s">
        <v>28</v>
      </c>
      <c r="E66" s="72" t="s">
        <v>356</v>
      </c>
      <c r="F66" s="72"/>
      <c r="G66" s="73">
        <f>SUM(G67)</f>
        <v>7</v>
      </c>
    </row>
    <row r="67" spans="1:7" s="10" customFormat="1" ht="24">
      <c r="A67" s="55" t="s">
        <v>37</v>
      </c>
      <c r="B67" s="55"/>
      <c r="C67" s="74" t="s">
        <v>93</v>
      </c>
      <c r="D67" s="74" t="s">
        <v>28</v>
      </c>
      <c r="E67" s="74" t="s">
        <v>356</v>
      </c>
      <c r="F67" s="74" t="s">
        <v>36</v>
      </c>
      <c r="G67" s="75">
        <v>7</v>
      </c>
    </row>
    <row r="68" spans="1:7" s="10" customFormat="1" ht="36">
      <c r="A68" s="38" t="s">
        <v>33</v>
      </c>
      <c r="B68" s="38"/>
      <c r="C68" s="85" t="s">
        <v>93</v>
      </c>
      <c r="D68" s="85" t="s">
        <v>116</v>
      </c>
      <c r="E68" s="85"/>
      <c r="F68" s="85"/>
      <c r="G68" s="86">
        <f>SUM(G69)</f>
        <v>131</v>
      </c>
    </row>
    <row r="69" spans="1:7" s="10" customFormat="1" ht="36">
      <c r="A69" s="37" t="s">
        <v>156</v>
      </c>
      <c r="B69" s="37"/>
      <c r="C69" s="72" t="s">
        <v>93</v>
      </c>
      <c r="D69" s="72" t="s">
        <v>116</v>
      </c>
      <c r="E69" s="72" t="s">
        <v>95</v>
      </c>
      <c r="F69" s="72"/>
      <c r="G69" s="73">
        <f>SUM(G70+G72)</f>
        <v>131</v>
      </c>
    </row>
    <row r="70" spans="1:7" s="10" customFormat="1" ht="24">
      <c r="A70" s="37" t="s">
        <v>259</v>
      </c>
      <c r="B70" s="37"/>
      <c r="C70" s="48" t="s">
        <v>93</v>
      </c>
      <c r="D70" s="48" t="s">
        <v>116</v>
      </c>
      <c r="E70" s="72" t="s">
        <v>357</v>
      </c>
      <c r="F70" s="72"/>
      <c r="G70" s="49">
        <f>SUM(G71)</f>
        <v>121</v>
      </c>
    </row>
    <row r="71" spans="1:7" s="10" customFormat="1" ht="24">
      <c r="A71" s="55" t="s">
        <v>37</v>
      </c>
      <c r="B71" s="55"/>
      <c r="C71" s="52" t="s">
        <v>93</v>
      </c>
      <c r="D71" s="52" t="s">
        <v>116</v>
      </c>
      <c r="E71" s="74" t="s">
        <v>357</v>
      </c>
      <c r="F71" s="74" t="s">
        <v>36</v>
      </c>
      <c r="G71" s="53">
        <v>121</v>
      </c>
    </row>
    <row r="72" spans="1:7" s="10" customFormat="1" ht="39.75" customHeight="1">
      <c r="A72" s="37" t="s">
        <v>194</v>
      </c>
      <c r="B72" s="55"/>
      <c r="C72" s="72" t="s">
        <v>93</v>
      </c>
      <c r="D72" s="72" t="s">
        <v>116</v>
      </c>
      <c r="E72" s="72" t="s">
        <v>358</v>
      </c>
      <c r="F72" s="74"/>
      <c r="G72" s="49">
        <f>SUM(G73)</f>
        <v>10</v>
      </c>
    </row>
    <row r="73" spans="1:7" s="10" customFormat="1" ht="24">
      <c r="A73" s="55" t="s">
        <v>37</v>
      </c>
      <c r="B73" s="55"/>
      <c r="C73" s="52" t="s">
        <v>93</v>
      </c>
      <c r="D73" s="52" t="s">
        <v>116</v>
      </c>
      <c r="E73" s="74" t="s">
        <v>358</v>
      </c>
      <c r="F73" s="74" t="s">
        <v>36</v>
      </c>
      <c r="G73" s="53">
        <v>10</v>
      </c>
    </row>
    <row r="74" spans="1:7" s="10" customFormat="1" ht="12.75">
      <c r="A74" s="38"/>
      <c r="B74" s="38"/>
      <c r="C74" s="85"/>
      <c r="D74" s="85"/>
      <c r="E74" s="85"/>
      <c r="F74" s="85"/>
      <c r="G74" s="86"/>
    </row>
    <row r="75" spans="1:7" s="17" customFormat="1" ht="13.5" customHeight="1">
      <c r="A75" s="64" t="s">
        <v>43</v>
      </c>
      <c r="B75" s="64"/>
      <c r="C75" s="65" t="s">
        <v>50</v>
      </c>
      <c r="D75" s="65"/>
      <c r="E75" s="65"/>
      <c r="F75" s="65"/>
      <c r="G75" s="66">
        <f>SUM(G76)</f>
        <v>14</v>
      </c>
    </row>
    <row r="76" spans="1:7" s="17" customFormat="1" ht="12.75">
      <c r="A76" s="38" t="s">
        <v>60</v>
      </c>
      <c r="B76" s="38"/>
      <c r="C76" s="40" t="s">
        <v>50</v>
      </c>
      <c r="D76" s="40" t="s">
        <v>51</v>
      </c>
      <c r="E76" s="40"/>
      <c r="F76" s="40"/>
      <c r="G76" s="41">
        <f>SUM(G77)</f>
        <v>14</v>
      </c>
    </row>
    <row r="77" spans="1:7" s="17" customFormat="1" ht="12.75">
      <c r="A77" s="37" t="s">
        <v>61</v>
      </c>
      <c r="B77" s="37"/>
      <c r="C77" s="48" t="s">
        <v>50</v>
      </c>
      <c r="D77" s="48" t="s">
        <v>51</v>
      </c>
      <c r="E77" s="48" t="s">
        <v>63</v>
      </c>
      <c r="F77" s="48"/>
      <c r="G77" s="49">
        <f>SUM(G78)</f>
        <v>14</v>
      </c>
    </row>
    <row r="78" spans="1:7" s="17" customFormat="1" ht="24">
      <c r="A78" s="37" t="s">
        <v>62</v>
      </c>
      <c r="B78" s="37"/>
      <c r="C78" s="48" t="s">
        <v>50</v>
      </c>
      <c r="D78" s="48" t="s">
        <v>51</v>
      </c>
      <c r="E78" s="48" t="s">
        <v>64</v>
      </c>
      <c r="F78" s="48"/>
      <c r="G78" s="49">
        <f>SUM(G79)</f>
        <v>14</v>
      </c>
    </row>
    <row r="79" spans="1:7" s="17" customFormat="1" ht="25.5" customHeight="1">
      <c r="A79" s="55" t="s">
        <v>37</v>
      </c>
      <c r="B79" s="55"/>
      <c r="C79" s="52" t="s">
        <v>50</v>
      </c>
      <c r="D79" s="52" t="s">
        <v>51</v>
      </c>
      <c r="E79" s="52" t="s">
        <v>64</v>
      </c>
      <c r="F79" s="52" t="s">
        <v>36</v>
      </c>
      <c r="G79" s="53">
        <v>14</v>
      </c>
    </row>
    <row r="80" spans="1:9" s="10" customFormat="1" ht="12.75">
      <c r="A80" s="55"/>
      <c r="B80" s="55"/>
      <c r="C80" s="74"/>
      <c r="D80" s="74"/>
      <c r="E80" s="74"/>
      <c r="F80" s="74"/>
      <c r="G80" s="53"/>
      <c r="H80" s="23"/>
      <c r="I80" s="23"/>
    </row>
    <row r="81" spans="1:7" s="12" customFormat="1" ht="12.75">
      <c r="A81" s="83" t="s">
        <v>44</v>
      </c>
      <c r="B81" s="83"/>
      <c r="C81" s="65" t="s">
        <v>34</v>
      </c>
      <c r="D81" s="65"/>
      <c r="E81" s="65"/>
      <c r="F81" s="65"/>
      <c r="G81" s="66">
        <f>SUM(G87,G93,G82)</f>
        <v>5926</v>
      </c>
    </row>
    <row r="82" spans="1:7" s="12" customFormat="1" ht="12.75">
      <c r="A82" s="84" t="s">
        <v>359</v>
      </c>
      <c r="B82" s="83"/>
      <c r="C82" s="40" t="s">
        <v>34</v>
      </c>
      <c r="D82" s="40" t="s">
        <v>203</v>
      </c>
      <c r="E82" s="40"/>
      <c r="F82" s="40"/>
      <c r="G82" s="41">
        <f>SUM(G83)</f>
        <v>185</v>
      </c>
    </row>
    <row r="83" spans="1:7" s="12" customFormat="1" ht="12.75">
      <c r="A83" s="54" t="s">
        <v>195</v>
      </c>
      <c r="B83" s="157"/>
      <c r="C83" s="48" t="s">
        <v>34</v>
      </c>
      <c r="D83" s="48" t="s">
        <v>203</v>
      </c>
      <c r="E83" s="48" t="s">
        <v>273</v>
      </c>
      <c r="F83" s="48"/>
      <c r="G83" s="41">
        <f>SUM(G85)</f>
        <v>185</v>
      </c>
    </row>
    <row r="84" spans="1:7" s="12" customFormat="1" ht="12.75">
      <c r="A84" s="54" t="s">
        <v>260</v>
      </c>
      <c r="B84" s="157"/>
      <c r="C84" s="48" t="s">
        <v>34</v>
      </c>
      <c r="D84" s="48" t="s">
        <v>203</v>
      </c>
      <c r="E84" s="48" t="s">
        <v>274</v>
      </c>
      <c r="F84" s="48"/>
      <c r="G84" s="41">
        <f>SUM(G85)</f>
        <v>185</v>
      </c>
    </row>
    <row r="85" spans="1:7" s="12" customFormat="1" ht="24">
      <c r="A85" s="37" t="s">
        <v>196</v>
      </c>
      <c r="B85" s="157"/>
      <c r="C85" s="48" t="s">
        <v>34</v>
      </c>
      <c r="D85" s="48" t="s">
        <v>203</v>
      </c>
      <c r="E85" s="48" t="s">
        <v>275</v>
      </c>
      <c r="F85" s="48"/>
      <c r="G85" s="41">
        <f>SUM(G86)</f>
        <v>185</v>
      </c>
    </row>
    <row r="86" spans="1:7" s="12" customFormat="1" ht="12.75" customHeight="1">
      <c r="A86" s="214" t="s">
        <v>290</v>
      </c>
      <c r="B86" s="215"/>
      <c r="C86" s="52" t="s">
        <v>34</v>
      </c>
      <c r="D86" s="52" t="s">
        <v>203</v>
      </c>
      <c r="E86" s="52" t="s">
        <v>275</v>
      </c>
      <c r="F86" s="52" t="s">
        <v>291</v>
      </c>
      <c r="G86" s="184">
        <v>185</v>
      </c>
    </row>
    <row r="87" spans="1:7" s="12" customFormat="1" ht="12.75" hidden="1">
      <c r="A87" s="84" t="s">
        <v>286</v>
      </c>
      <c r="B87" s="83"/>
      <c r="C87" s="40" t="s">
        <v>34</v>
      </c>
      <c r="D87" s="40" t="s">
        <v>90</v>
      </c>
      <c r="E87" s="65"/>
      <c r="F87" s="65"/>
      <c r="G87" s="41">
        <f>SUM(G88)</f>
        <v>0</v>
      </c>
    </row>
    <row r="88" spans="1:7" s="12" customFormat="1" ht="12.75" hidden="1">
      <c r="A88" s="54" t="s">
        <v>287</v>
      </c>
      <c r="B88" s="83"/>
      <c r="C88" s="48" t="s">
        <v>34</v>
      </c>
      <c r="D88" s="48" t="s">
        <v>90</v>
      </c>
      <c r="E88" s="48" t="s">
        <v>288</v>
      </c>
      <c r="F88" s="65"/>
      <c r="G88" s="49">
        <f>SUM(G89,G91)</f>
        <v>0</v>
      </c>
    </row>
    <row r="89" spans="1:7" s="12" customFormat="1" ht="48" hidden="1">
      <c r="A89" s="37" t="s">
        <v>272</v>
      </c>
      <c r="B89" s="83"/>
      <c r="C89" s="48" t="s">
        <v>34</v>
      </c>
      <c r="D89" s="48" t="s">
        <v>90</v>
      </c>
      <c r="E89" s="48" t="s">
        <v>289</v>
      </c>
      <c r="F89" s="48"/>
      <c r="G89" s="49">
        <f>SUM(G90)</f>
        <v>0</v>
      </c>
    </row>
    <row r="90" spans="1:7" s="12" customFormat="1" ht="12.75" hidden="1">
      <c r="A90" s="55" t="s">
        <v>290</v>
      </c>
      <c r="B90" s="181"/>
      <c r="C90" s="52" t="s">
        <v>34</v>
      </c>
      <c r="D90" s="52" t="s">
        <v>90</v>
      </c>
      <c r="E90" s="52" t="s">
        <v>289</v>
      </c>
      <c r="F90" s="52" t="s">
        <v>291</v>
      </c>
      <c r="G90" s="53">
        <v>0</v>
      </c>
    </row>
    <row r="91" spans="1:7" s="12" customFormat="1" ht="48" hidden="1">
      <c r="A91" s="37" t="s">
        <v>272</v>
      </c>
      <c r="B91" s="83"/>
      <c r="C91" s="48" t="s">
        <v>34</v>
      </c>
      <c r="D91" s="48" t="s">
        <v>90</v>
      </c>
      <c r="E91" s="48" t="s">
        <v>292</v>
      </c>
      <c r="F91" s="52"/>
      <c r="G91" s="49">
        <f>SUM(G92)</f>
        <v>0</v>
      </c>
    </row>
    <row r="92" spans="1:7" s="12" customFormat="1" ht="12.75" hidden="1">
      <c r="A92" s="55" t="s">
        <v>290</v>
      </c>
      <c r="B92" s="181"/>
      <c r="C92" s="52" t="s">
        <v>34</v>
      </c>
      <c r="D92" s="52" t="s">
        <v>90</v>
      </c>
      <c r="E92" s="52" t="s">
        <v>292</v>
      </c>
      <c r="F92" s="52" t="s">
        <v>291</v>
      </c>
      <c r="G92" s="53">
        <v>0</v>
      </c>
    </row>
    <row r="93" spans="1:7" s="10" customFormat="1" ht="12.75">
      <c r="A93" s="38" t="s">
        <v>94</v>
      </c>
      <c r="B93" s="38"/>
      <c r="C93" s="40" t="s">
        <v>34</v>
      </c>
      <c r="D93" s="40" t="s">
        <v>93</v>
      </c>
      <c r="E93" s="40"/>
      <c r="F93" s="40"/>
      <c r="G93" s="41">
        <f>SUM(G94,G107)</f>
        <v>5741</v>
      </c>
    </row>
    <row r="94" spans="1:7" s="10" customFormat="1" ht="12.75">
      <c r="A94" s="37" t="s">
        <v>94</v>
      </c>
      <c r="B94" s="37"/>
      <c r="C94" s="48" t="s">
        <v>34</v>
      </c>
      <c r="D94" s="48" t="s">
        <v>93</v>
      </c>
      <c r="E94" s="48" t="s">
        <v>98</v>
      </c>
      <c r="F94" s="48"/>
      <c r="G94" s="49">
        <f>SUM(G95,G97,G99,G101,G103,G105)</f>
        <v>5741</v>
      </c>
    </row>
    <row r="95" spans="1:7" s="10" customFormat="1" ht="12.75">
      <c r="A95" s="37" t="s">
        <v>161</v>
      </c>
      <c r="B95" s="37"/>
      <c r="C95" s="48" t="s">
        <v>34</v>
      </c>
      <c r="D95" s="48" t="s">
        <v>93</v>
      </c>
      <c r="E95" s="48" t="s">
        <v>162</v>
      </c>
      <c r="F95" s="48"/>
      <c r="G95" s="49">
        <f>SUM(G96)</f>
        <v>2700</v>
      </c>
    </row>
    <row r="96" spans="1:7" s="10" customFormat="1" ht="24">
      <c r="A96" s="55" t="s">
        <v>37</v>
      </c>
      <c r="B96" s="87"/>
      <c r="C96" s="52" t="s">
        <v>34</v>
      </c>
      <c r="D96" s="52" t="s">
        <v>93</v>
      </c>
      <c r="E96" s="52" t="s">
        <v>163</v>
      </c>
      <c r="F96" s="52" t="s">
        <v>36</v>
      </c>
      <c r="G96" s="53">
        <v>2700</v>
      </c>
    </row>
    <row r="97" spans="1:7" s="10" customFormat="1" ht="12.75">
      <c r="A97" s="37" t="s">
        <v>167</v>
      </c>
      <c r="B97" s="37"/>
      <c r="C97" s="48" t="s">
        <v>34</v>
      </c>
      <c r="D97" s="48" t="s">
        <v>93</v>
      </c>
      <c r="E97" s="48" t="s">
        <v>168</v>
      </c>
      <c r="F97" s="48"/>
      <c r="G97" s="49">
        <f>SUM(G98)</f>
        <v>1200</v>
      </c>
    </row>
    <row r="98" spans="1:7" s="10" customFormat="1" ht="24">
      <c r="A98" s="55" t="s">
        <v>37</v>
      </c>
      <c r="B98" s="87"/>
      <c r="C98" s="52" t="s">
        <v>34</v>
      </c>
      <c r="D98" s="52" t="s">
        <v>93</v>
      </c>
      <c r="E98" s="52" t="s">
        <v>169</v>
      </c>
      <c r="F98" s="52" t="s">
        <v>36</v>
      </c>
      <c r="G98" s="53">
        <v>1200</v>
      </c>
    </row>
    <row r="99" spans="1:7" s="10" customFormat="1" ht="12.75">
      <c r="A99" s="37" t="s">
        <v>170</v>
      </c>
      <c r="B99" s="37"/>
      <c r="C99" s="48" t="s">
        <v>34</v>
      </c>
      <c r="D99" s="48" t="s">
        <v>93</v>
      </c>
      <c r="E99" s="48" t="s">
        <v>171</v>
      </c>
      <c r="F99" s="48"/>
      <c r="G99" s="49">
        <f>SUM(G100)</f>
        <v>100</v>
      </c>
    </row>
    <row r="100" spans="1:7" s="10" customFormat="1" ht="24">
      <c r="A100" s="55" t="s">
        <v>37</v>
      </c>
      <c r="B100" s="87"/>
      <c r="C100" s="52" t="s">
        <v>34</v>
      </c>
      <c r="D100" s="52" t="s">
        <v>93</v>
      </c>
      <c r="E100" s="52" t="s">
        <v>172</v>
      </c>
      <c r="F100" s="52" t="s">
        <v>36</v>
      </c>
      <c r="G100" s="53">
        <v>100</v>
      </c>
    </row>
    <row r="101" spans="1:7" s="10" customFormat="1" ht="12.75">
      <c r="A101" s="37" t="s">
        <v>173</v>
      </c>
      <c r="B101" s="37"/>
      <c r="C101" s="48" t="s">
        <v>34</v>
      </c>
      <c r="D101" s="48" t="s">
        <v>93</v>
      </c>
      <c r="E101" s="48" t="s">
        <v>174</v>
      </c>
      <c r="F101" s="48"/>
      <c r="G101" s="49">
        <f>SUM(G102)</f>
        <v>500</v>
      </c>
    </row>
    <row r="102" spans="1:7" s="10" customFormat="1" ht="31.5" customHeight="1">
      <c r="A102" s="55" t="s">
        <v>37</v>
      </c>
      <c r="B102" s="87"/>
      <c r="C102" s="52" t="s">
        <v>34</v>
      </c>
      <c r="D102" s="52" t="s">
        <v>93</v>
      </c>
      <c r="E102" s="52" t="s">
        <v>175</v>
      </c>
      <c r="F102" s="52" t="s">
        <v>36</v>
      </c>
      <c r="G102" s="53">
        <v>500</v>
      </c>
    </row>
    <row r="103" spans="1:7" s="10" customFormat="1" ht="29.25" customHeight="1">
      <c r="A103" s="37" t="s">
        <v>176</v>
      </c>
      <c r="B103" s="37"/>
      <c r="C103" s="48" t="s">
        <v>34</v>
      </c>
      <c r="D103" s="48" t="s">
        <v>93</v>
      </c>
      <c r="E103" s="48" t="s">
        <v>157</v>
      </c>
      <c r="F103" s="48"/>
      <c r="G103" s="49">
        <f>SUM(G104)</f>
        <v>1241</v>
      </c>
    </row>
    <row r="104" spans="1:7" s="10" customFormat="1" ht="23.25" customHeight="1">
      <c r="A104" s="55" t="s">
        <v>37</v>
      </c>
      <c r="B104" s="87"/>
      <c r="C104" s="52" t="s">
        <v>34</v>
      </c>
      <c r="D104" s="52" t="s">
        <v>93</v>
      </c>
      <c r="E104" s="52" t="s">
        <v>158</v>
      </c>
      <c r="F104" s="52" t="s">
        <v>36</v>
      </c>
      <c r="G104" s="53">
        <v>1241</v>
      </c>
    </row>
    <row r="105" spans="1:7" s="10" customFormat="1" ht="57.75" customHeight="1" hidden="1">
      <c r="A105" s="189" t="s">
        <v>412</v>
      </c>
      <c r="B105" s="37"/>
      <c r="C105" s="48" t="s">
        <v>34</v>
      </c>
      <c r="D105" s="48" t="s">
        <v>93</v>
      </c>
      <c r="E105" s="48" t="s">
        <v>410</v>
      </c>
      <c r="F105" s="48"/>
      <c r="G105" s="49">
        <f>SUM(G106)</f>
        <v>0</v>
      </c>
    </row>
    <row r="106" spans="1:7" s="10" customFormat="1" ht="27" customHeight="1" hidden="1">
      <c r="A106" s="55" t="s">
        <v>37</v>
      </c>
      <c r="B106" s="87"/>
      <c r="C106" s="52" t="s">
        <v>34</v>
      </c>
      <c r="D106" s="52" t="s">
        <v>93</v>
      </c>
      <c r="E106" s="52" t="s">
        <v>411</v>
      </c>
      <c r="F106" s="52" t="s">
        <v>36</v>
      </c>
      <c r="G106" s="53">
        <v>0</v>
      </c>
    </row>
    <row r="107" spans="1:9" s="10" customFormat="1" ht="16.5" customHeight="1" hidden="1">
      <c r="A107" s="192" t="s">
        <v>261</v>
      </c>
      <c r="B107" s="192"/>
      <c r="C107" s="193" t="s">
        <v>34</v>
      </c>
      <c r="D107" s="193" t="s">
        <v>93</v>
      </c>
      <c r="E107" s="193" t="s">
        <v>262</v>
      </c>
      <c r="F107" s="193"/>
      <c r="G107" s="121">
        <f>SUM(G108)</f>
        <v>0</v>
      </c>
      <c r="H107" s="23"/>
      <c r="I107" s="23"/>
    </row>
    <row r="108" spans="1:9" s="10" customFormat="1" ht="0.75" customHeight="1" hidden="1">
      <c r="A108" s="194" t="s">
        <v>4</v>
      </c>
      <c r="B108" s="192"/>
      <c r="C108" s="193" t="s">
        <v>34</v>
      </c>
      <c r="D108" s="193" t="s">
        <v>93</v>
      </c>
      <c r="E108" s="193" t="s">
        <v>5</v>
      </c>
      <c r="F108" s="193"/>
      <c r="G108" s="121">
        <f>SUM(G109,G111,G113,G115)</f>
        <v>0</v>
      </c>
      <c r="H108" s="23"/>
      <c r="I108" s="23"/>
    </row>
    <row r="109" spans="1:9" s="10" customFormat="1" ht="40.5" customHeight="1" hidden="1">
      <c r="A109" s="195" t="s">
        <v>6</v>
      </c>
      <c r="B109" s="195"/>
      <c r="C109" s="193" t="s">
        <v>34</v>
      </c>
      <c r="D109" s="193" t="s">
        <v>93</v>
      </c>
      <c r="E109" s="193" t="s">
        <v>7</v>
      </c>
      <c r="F109" s="193"/>
      <c r="G109" s="121">
        <f>SUM(G110)</f>
        <v>0</v>
      </c>
      <c r="H109" s="23"/>
      <c r="I109" s="23"/>
    </row>
    <row r="110" spans="1:9" s="10" customFormat="1" ht="23.25" customHeight="1" hidden="1">
      <c r="A110" s="196" t="s">
        <v>37</v>
      </c>
      <c r="B110" s="196"/>
      <c r="C110" s="197" t="s">
        <v>34</v>
      </c>
      <c r="D110" s="197" t="s">
        <v>93</v>
      </c>
      <c r="E110" s="197" t="s">
        <v>7</v>
      </c>
      <c r="F110" s="197" t="s">
        <v>36</v>
      </c>
      <c r="G110" s="198">
        <v>0</v>
      </c>
      <c r="H110" s="23"/>
      <c r="I110" s="23"/>
    </row>
    <row r="111" spans="1:9" s="10" customFormat="1" ht="23.25" customHeight="1" hidden="1">
      <c r="A111" s="195" t="s">
        <v>8</v>
      </c>
      <c r="B111" s="195"/>
      <c r="C111" s="193" t="s">
        <v>34</v>
      </c>
      <c r="D111" s="193" t="s">
        <v>93</v>
      </c>
      <c r="E111" s="193" t="s">
        <v>9</v>
      </c>
      <c r="F111" s="193"/>
      <c r="G111" s="121">
        <f>SUM(G112)</f>
        <v>0</v>
      </c>
      <c r="H111" s="23"/>
      <c r="I111" s="23"/>
    </row>
    <row r="112" spans="1:9" s="10" customFormat="1" ht="23.25" customHeight="1" hidden="1">
      <c r="A112" s="196" t="s">
        <v>37</v>
      </c>
      <c r="B112" s="196"/>
      <c r="C112" s="197" t="s">
        <v>34</v>
      </c>
      <c r="D112" s="197" t="s">
        <v>93</v>
      </c>
      <c r="E112" s="197" t="s">
        <v>9</v>
      </c>
      <c r="F112" s="197" t="s">
        <v>36</v>
      </c>
      <c r="G112" s="198">
        <v>0</v>
      </c>
      <c r="H112" s="23"/>
      <c r="I112" s="23"/>
    </row>
    <row r="113" spans="1:9" s="10" customFormat="1" ht="45" customHeight="1" hidden="1">
      <c r="A113" s="195" t="s">
        <v>10</v>
      </c>
      <c r="B113" s="195"/>
      <c r="C113" s="193" t="s">
        <v>34</v>
      </c>
      <c r="D113" s="193" t="s">
        <v>93</v>
      </c>
      <c r="E113" s="193" t="s">
        <v>11</v>
      </c>
      <c r="F113" s="193"/>
      <c r="G113" s="121">
        <f>SUM(G114)</f>
        <v>0</v>
      </c>
      <c r="H113" s="23"/>
      <c r="I113" s="23"/>
    </row>
    <row r="114" spans="1:9" s="10" customFormat="1" ht="23.25" customHeight="1" hidden="1">
      <c r="A114" s="196" t="s">
        <v>37</v>
      </c>
      <c r="B114" s="196"/>
      <c r="C114" s="197" t="s">
        <v>34</v>
      </c>
      <c r="D114" s="197" t="s">
        <v>93</v>
      </c>
      <c r="E114" s="197" t="s">
        <v>11</v>
      </c>
      <c r="F114" s="197" t="s">
        <v>36</v>
      </c>
      <c r="G114" s="198">
        <v>0</v>
      </c>
      <c r="H114" s="23"/>
      <c r="I114" s="23"/>
    </row>
    <row r="115" spans="1:9" s="10" customFormat="1" ht="23.25" customHeight="1" hidden="1">
      <c r="A115" s="195" t="s">
        <v>12</v>
      </c>
      <c r="B115" s="195"/>
      <c r="C115" s="193" t="s">
        <v>34</v>
      </c>
      <c r="D115" s="193" t="s">
        <v>93</v>
      </c>
      <c r="E115" s="193" t="s">
        <v>13</v>
      </c>
      <c r="F115" s="193"/>
      <c r="G115" s="121">
        <f>SUM(G116)</f>
        <v>0</v>
      </c>
      <c r="H115" s="23"/>
      <c r="I115" s="23"/>
    </row>
    <row r="116" spans="1:9" s="10" customFormat="1" ht="0.75" customHeight="1" hidden="1">
      <c r="A116" s="196" t="s">
        <v>37</v>
      </c>
      <c r="B116" s="196"/>
      <c r="C116" s="197" t="s">
        <v>34</v>
      </c>
      <c r="D116" s="197" t="s">
        <v>93</v>
      </c>
      <c r="E116" s="197" t="s">
        <v>13</v>
      </c>
      <c r="F116" s="197" t="s">
        <v>36</v>
      </c>
      <c r="G116" s="198">
        <v>0</v>
      </c>
      <c r="H116" s="23"/>
      <c r="I116" s="23"/>
    </row>
    <row r="117" spans="1:9" s="10" customFormat="1" ht="12.75">
      <c r="A117" s="82"/>
      <c r="B117" s="82"/>
      <c r="C117" s="52"/>
      <c r="D117" s="52"/>
      <c r="E117" s="52"/>
      <c r="F117" s="52"/>
      <c r="G117" s="53"/>
      <c r="H117" s="23"/>
      <c r="I117" s="23"/>
    </row>
    <row r="118" spans="1:7" ht="12.75">
      <c r="A118" s="83" t="s">
        <v>45</v>
      </c>
      <c r="B118" s="83"/>
      <c r="C118" s="65" t="s">
        <v>51</v>
      </c>
      <c r="D118" s="65"/>
      <c r="E118" s="65"/>
      <c r="F118" s="65"/>
      <c r="G118" s="66">
        <f>SUM(G119)</f>
        <v>71</v>
      </c>
    </row>
    <row r="119" spans="1:7" ht="15" customHeight="1">
      <c r="A119" s="84" t="s">
        <v>181</v>
      </c>
      <c r="B119" s="84"/>
      <c r="C119" s="40" t="s">
        <v>51</v>
      </c>
      <c r="D119" s="40" t="s">
        <v>51</v>
      </c>
      <c r="E119" s="40"/>
      <c r="F119" s="40"/>
      <c r="G119" s="41">
        <f>SUM(G120)</f>
        <v>71</v>
      </c>
    </row>
    <row r="120" spans="1:7" s="18" customFormat="1" ht="18" customHeight="1">
      <c r="A120" s="37" t="s">
        <v>182</v>
      </c>
      <c r="B120" s="37"/>
      <c r="C120" s="48" t="s">
        <v>51</v>
      </c>
      <c r="D120" s="48" t="s">
        <v>51</v>
      </c>
      <c r="E120" s="48" t="s">
        <v>119</v>
      </c>
      <c r="F120" s="48"/>
      <c r="G120" s="49">
        <f>SUM(G121)</f>
        <v>71</v>
      </c>
    </row>
    <row r="121" spans="1:7" s="18" customFormat="1" ht="12.75">
      <c r="A121" s="37" t="s">
        <v>210</v>
      </c>
      <c r="B121" s="37"/>
      <c r="C121" s="48" t="s">
        <v>51</v>
      </c>
      <c r="D121" s="48" t="s">
        <v>51</v>
      </c>
      <c r="E121" s="48" t="s">
        <v>177</v>
      </c>
      <c r="F121" s="48"/>
      <c r="G121" s="49">
        <f>SUM(G122)</f>
        <v>71</v>
      </c>
    </row>
    <row r="122" spans="1:7" s="10" customFormat="1" ht="24">
      <c r="A122" s="55" t="s">
        <v>37</v>
      </c>
      <c r="B122" s="55"/>
      <c r="C122" s="52" t="s">
        <v>51</v>
      </c>
      <c r="D122" s="52" t="s">
        <v>51</v>
      </c>
      <c r="E122" s="52" t="s">
        <v>177</v>
      </c>
      <c r="F122" s="52" t="s">
        <v>36</v>
      </c>
      <c r="G122" s="53">
        <v>71</v>
      </c>
    </row>
    <row r="123" spans="1:7" s="18" customFormat="1" ht="12.75">
      <c r="A123" s="37"/>
      <c r="B123" s="37"/>
      <c r="C123" s="48"/>
      <c r="D123" s="48"/>
      <c r="E123" s="72"/>
      <c r="F123" s="72"/>
      <c r="G123" s="73"/>
    </row>
    <row r="124" spans="1:7" s="12" customFormat="1" ht="12.75">
      <c r="A124" s="64" t="s">
        <v>133</v>
      </c>
      <c r="B124" s="64"/>
      <c r="C124" s="65" t="s">
        <v>204</v>
      </c>
      <c r="D124" s="65"/>
      <c r="E124" s="65"/>
      <c r="F124" s="65"/>
      <c r="G124" s="66">
        <f>SUM(G125,G140)</f>
        <v>241</v>
      </c>
    </row>
    <row r="125" spans="1:7" ht="12.75">
      <c r="A125" s="38" t="s">
        <v>140</v>
      </c>
      <c r="B125" s="38"/>
      <c r="C125" s="40" t="s">
        <v>204</v>
      </c>
      <c r="D125" s="40" t="s">
        <v>203</v>
      </c>
      <c r="E125" s="40"/>
      <c r="F125" s="40"/>
      <c r="G125" s="41">
        <f>SUM(G126,G134,G137)</f>
        <v>191</v>
      </c>
    </row>
    <row r="126" spans="1:7" ht="24.75" customHeight="1" hidden="1">
      <c r="A126" s="37" t="s">
        <v>243</v>
      </c>
      <c r="B126" s="37"/>
      <c r="C126" s="48" t="s">
        <v>204</v>
      </c>
      <c r="D126" s="48" t="s">
        <v>203</v>
      </c>
      <c r="E126" s="48" t="s">
        <v>244</v>
      </c>
      <c r="F126" s="48"/>
      <c r="G126" s="41">
        <f>SUM(G127,G132)</f>
        <v>0</v>
      </c>
    </row>
    <row r="127" spans="1:7" ht="24" hidden="1">
      <c r="A127" s="37" t="s">
        <v>154</v>
      </c>
      <c r="B127" s="37"/>
      <c r="C127" s="48" t="s">
        <v>204</v>
      </c>
      <c r="D127" s="48" t="s">
        <v>203</v>
      </c>
      <c r="E127" s="48" t="s">
        <v>245</v>
      </c>
      <c r="F127" s="48"/>
      <c r="G127" s="49">
        <f>SUM(G128,G130)</f>
        <v>0</v>
      </c>
    </row>
    <row r="128" spans="1:7" ht="36" hidden="1">
      <c r="A128" s="37" t="s">
        <v>1</v>
      </c>
      <c r="B128" s="37"/>
      <c r="C128" s="48" t="s">
        <v>204</v>
      </c>
      <c r="D128" s="48" t="s">
        <v>203</v>
      </c>
      <c r="E128" s="48" t="s">
        <v>246</v>
      </c>
      <c r="F128" s="48"/>
      <c r="G128" s="49">
        <f>SUM(G129)</f>
        <v>0</v>
      </c>
    </row>
    <row r="129" spans="1:7" ht="0.75" customHeight="1" hidden="1">
      <c r="A129" s="55" t="s">
        <v>247</v>
      </c>
      <c r="B129" s="55"/>
      <c r="C129" s="52" t="s">
        <v>204</v>
      </c>
      <c r="D129" s="52" t="s">
        <v>203</v>
      </c>
      <c r="E129" s="52" t="s">
        <v>246</v>
      </c>
      <c r="F129" s="52" t="s">
        <v>248</v>
      </c>
      <c r="G129" s="53">
        <v>0</v>
      </c>
    </row>
    <row r="130" spans="1:7" ht="0.75" customHeight="1" hidden="1">
      <c r="A130" s="187" t="s">
        <v>2</v>
      </c>
      <c r="B130" s="55"/>
      <c r="C130" s="48" t="s">
        <v>204</v>
      </c>
      <c r="D130" s="48" t="s">
        <v>203</v>
      </c>
      <c r="E130" s="48" t="s">
        <v>413</v>
      </c>
      <c r="F130" s="48"/>
      <c r="G130" s="49">
        <f>SUM(G131)</f>
        <v>0</v>
      </c>
    </row>
    <row r="131" spans="1:7" ht="24" hidden="1">
      <c r="A131" s="188" t="s">
        <v>37</v>
      </c>
      <c r="B131" s="55"/>
      <c r="C131" s="52" t="s">
        <v>204</v>
      </c>
      <c r="D131" s="52" t="s">
        <v>203</v>
      </c>
      <c r="E131" s="52" t="s">
        <v>413</v>
      </c>
      <c r="F131" s="52" t="s">
        <v>248</v>
      </c>
      <c r="G131" s="53">
        <v>0</v>
      </c>
    </row>
    <row r="132" spans="1:7" ht="37.5" customHeight="1" hidden="1">
      <c r="A132" s="37" t="s">
        <v>249</v>
      </c>
      <c r="B132" s="37"/>
      <c r="C132" s="48" t="s">
        <v>204</v>
      </c>
      <c r="D132" s="48" t="s">
        <v>203</v>
      </c>
      <c r="E132" s="48" t="s">
        <v>250</v>
      </c>
      <c r="F132" s="48"/>
      <c r="G132" s="49">
        <f>SUM(G133)</f>
        <v>0</v>
      </c>
    </row>
    <row r="133" spans="1:7" ht="12.75" hidden="1">
      <c r="A133" s="55" t="s">
        <v>247</v>
      </c>
      <c r="B133" s="55"/>
      <c r="C133" s="52" t="s">
        <v>204</v>
      </c>
      <c r="D133" s="52" t="s">
        <v>203</v>
      </c>
      <c r="E133" s="52" t="s">
        <v>250</v>
      </c>
      <c r="F133" s="52" t="s">
        <v>248</v>
      </c>
      <c r="G133" s="53">
        <v>0</v>
      </c>
    </row>
    <row r="134" spans="1:7" s="10" customFormat="1" ht="12.75">
      <c r="A134" s="37" t="s">
        <v>135</v>
      </c>
      <c r="B134" s="37"/>
      <c r="C134" s="48" t="s">
        <v>204</v>
      </c>
      <c r="D134" s="48" t="s">
        <v>203</v>
      </c>
      <c r="E134" s="48" t="s">
        <v>58</v>
      </c>
      <c r="F134" s="48"/>
      <c r="G134" s="49">
        <f>SUM(G135)</f>
        <v>191</v>
      </c>
    </row>
    <row r="135" spans="1:7" s="18" customFormat="1" ht="24">
      <c r="A135" s="37" t="s">
        <v>134</v>
      </c>
      <c r="B135" s="37"/>
      <c r="C135" s="48" t="s">
        <v>204</v>
      </c>
      <c r="D135" s="48" t="s">
        <v>203</v>
      </c>
      <c r="E135" s="48" t="s">
        <v>59</v>
      </c>
      <c r="F135" s="48"/>
      <c r="G135" s="49">
        <f>SUM(G136)</f>
        <v>191</v>
      </c>
    </row>
    <row r="136" spans="1:7" s="18" customFormat="1" ht="12.75" customHeight="1">
      <c r="A136" s="55" t="s">
        <v>110</v>
      </c>
      <c r="B136" s="55"/>
      <c r="C136" s="52" t="s">
        <v>204</v>
      </c>
      <c r="D136" s="52" t="s">
        <v>203</v>
      </c>
      <c r="E136" s="52" t="s">
        <v>59</v>
      </c>
      <c r="F136" s="52" t="s">
        <v>151</v>
      </c>
      <c r="G136" s="53">
        <v>191</v>
      </c>
    </row>
    <row r="137" spans="1:7" s="18" customFormat="1" ht="12.75" hidden="1">
      <c r="A137" s="192" t="s">
        <v>261</v>
      </c>
      <c r="B137" s="192"/>
      <c r="C137" s="193" t="s">
        <v>204</v>
      </c>
      <c r="D137" s="193" t="s">
        <v>203</v>
      </c>
      <c r="E137" s="193" t="s">
        <v>262</v>
      </c>
      <c r="F137" s="52"/>
      <c r="G137" s="49">
        <f>SUM(G138)</f>
        <v>0</v>
      </c>
    </row>
    <row r="138" spans="1:7" s="18" customFormat="1" ht="0.75" customHeight="1" hidden="1">
      <c r="A138" s="194" t="s">
        <v>4</v>
      </c>
      <c r="B138" s="192"/>
      <c r="C138" s="193" t="s">
        <v>204</v>
      </c>
      <c r="D138" s="193" t="s">
        <v>203</v>
      </c>
      <c r="E138" s="193" t="s">
        <v>5</v>
      </c>
      <c r="F138" s="52"/>
      <c r="G138" s="53"/>
    </row>
    <row r="139" spans="1:7" s="18" customFormat="1" ht="1.5" customHeight="1" hidden="1">
      <c r="A139" s="199" t="s">
        <v>14</v>
      </c>
      <c r="B139" s="199"/>
      <c r="C139" s="197" t="s">
        <v>204</v>
      </c>
      <c r="D139" s="197" t="s">
        <v>203</v>
      </c>
      <c r="E139" s="197" t="s">
        <v>15</v>
      </c>
      <c r="F139" s="52"/>
      <c r="G139" s="53">
        <v>0</v>
      </c>
    </row>
    <row r="140" spans="1:7" s="18" customFormat="1" ht="25.5" customHeight="1">
      <c r="A140" s="38" t="s">
        <v>136</v>
      </c>
      <c r="B140" s="38"/>
      <c r="C140" s="40" t="s">
        <v>204</v>
      </c>
      <c r="D140" s="40" t="s">
        <v>50</v>
      </c>
      <c r="E140" s="40"/>
      <c r="F140" s="40"/>
      <c r="G140" s="41">
        <f>SUM(G141)</f>
        <v>50</v>
      </c>
    </row>
    <row r="141" spans="1:7" s="18" customFormat="1" ht="18" customHeight="1">
      <c r="A141" s="37" t="s">
        <v>77</v>
      </c>
      <c r="B141" s="37"/>
      <c r="C141" s="48" t="s">
        <v>204</v>
      </c>
      <c r="D141" s="48" t="s">
        <v>50</v>
      </c>
      <c r="E141" s="48" t="s">
        <v>58</v>
      </c>
      <c r="F141" s="48"/>
      <c r="G141" s="49">
        <f>SUM(G142)</f>
        <v>50</v>
      </c>
    </row>
    <row r="142" spans="1:7" s="10" customFormat="1" ht="24">
      <c r="A142" s="37" t="s">
        <v>134</v>
      </c>
      <c r="B142" s="37"/>
      <c r="C142" s="48" t="s">
        <v>204</v>
      </c>
      <c r="D142" s="48" t="s">
        <v>50</v>
      </c>
      <c r="E142" s="48" t="s">
        <v>59</v>
      </c>
      <c r="F142" s="48"/>
      <c r="G142" s="49">
        <f>SUM(G143)</f>
        <v>50</v>
      </c>
    </row>
    <row r="143" spans="1:7" s="10" customFormat="1" ht="26.25" customHeight="1">
      <c r="A143" s="55" t="s">
        <v>37</v>
      </c>
      <c r="B143" s="37"/>
      <c r="C143" s="52" t="s">
        <v>204</v>
      </c>
      <c r="D143" s="52" t="s">
        <v>50</v>
      </c>
      <c r="E143" s="52" t="s">
        <v>59</v>
      </c>
      <c r="F143" s="52" t="s">
        <v>36</v>
      </c>
      <c r="G143" s="53">
        <v>50</v>
      </c>
    </row>
    <row r="144" spans="1:9" s="10" customFormat="1" ht="0.75" customHeight="1" hidden="1">
      <c r="A144" s="55"/>
      <c r="B144" s="55"/>
      <c r="C144" s="74"/>
      <c r="D144" s="74"/>
      <c r="E144" s="74"/>
      <c r="F144" s="74"/>
      <c r="G144" s="53"/>
      <c r="H144" s="23"/>
      <c r="I144" s="23"/>
    </row>
    <row r="145" spans="1:9" s="183" customFormat="1" ht="0.75" customHeight="1" hidden="1">
      <c r="A145" s="64" t="s">
        <v>339</v>
      </c>
      <c r="B145" s="64"/>
      <c r="C145" s="65" t="s">
        <v>340</v>
      </c>
      <c r="D145" s="65"/>
      <c r="E145" s="65"/>
      <c r="F145" s="65"/>
      <c r="G145" s="66">
        <f>SUM(G146)</f>
        <v>0</v>
      </c>
      <c r="H145" s="182"/>
      <c r="I145" s="182"/>
    </row>
    <row r="146" spans="1:9" s="183" customFormat="1" ht="12" hidden="1">
      <c r="A146" s="38" t="s">
        <v>342</v>
      </c>
      <c r="B146" s="38"/>
      <c r="C146" s="40" t="s">
        <v>340</v>
      </c>
      <c r="D146" s="40" t="s">
        <v>203</v>
      </c>
      <c r="E146" s="40"/>
      <c r="F146" s="40"/>
      <c r="G146" s="41">
        <f>SUM(G147)</f>
        <v>0</v>
      </c>
      <c r="H146" s="182"/>
      <c r="I146" s="182"/>
    </row>
    <row r="147" spans="1:9" s="183" customFormat="1" ht="0.75" customHeight="1" hidden="1">
      <c r="A147" s="37" t="s">
        <v>343</v>
      </c>
      <c r="B147" s="37"/>
      <c r="C147" s="48" t="s">
        <v>340</v>
      </c>
      <c r="D147" s="48" t="s">
        <v>203</v>
      </c>
      <c r="E147" s="48" t="s">
        <v>344</v>
      </c>
      <c r="F147" s="48"/>
      <c r="G147" s="49">
        <f>SUM(G148)</f>
        <v>0</v>
      </c>
      <c r="H147" s="182"/>
      <c r="I147" s="182"/>
    </row>
    <row r="148" spans="1:9" s="183" customFormat="1" ht="24" hidden="1">
      <c r="A148" s="37" t="s">
        <v>345</v>
      </c>
      <c r="B148" s="37"/>
      <c r="C148" s="48" t="s">
        <v>340</v>
      </c>
      <c r="D148" s="48" t="s">
        <v>203</v>
      </c>
      <c r="E148" s="48" t="s">
        <v>346</v>
      </c>
      <c r="F148" s="48"/>
      <c r="G148" s="49">
        <f>SUM(G149)</f>
        <v>0</v>
      </c>
      <c r="H148" s="182"/>
      <c r="I148" s="182"/>
    </row>
    <row r="149" spans="1:9" s="183" customFormat="1" ht="12" hidden="1">
      <c r="A149" s="55" t="s">
        <v>347</v>
      </c>
      <c r="B149" s="55"/>
      <c r="C149" s="52" t="s">
        <v>340</v>
      </c>
      <c r="D149" s="52" t="s">
        <v>203</v>
      </c>
      <c r="E149" s="52" t="s">
        <v>346</v>
      </c>
      <c r="F149" s="52" t="s">
        <v>298</v>
      </c>
      <c r="G149" s="53">
        <v>0</v>
      </c>
      <c r="H149" s="182"/>
      <c r="I149" s="182"/>
    </row>
    <row r="150" spans="1:9" s="10" customFormat="1" ht="12.75">
      <c r="A150" s="55"/>
      <c r="B150" s="55"/>
      <c r="C150" s="74"/>
      <c r="D150" s="74"/>
      <c r="E150" s="74"/>
      <c r="F150" s="74"/>
      <c r="G150" s="53"/>
      <c r="H150" s="23"/>
      <c r="I150" s="23"/>
    </row>
    <row r="151" spans="1:9" s="10" customFormat="1" ht="12.75">
      <c r="A151" s="64" t="s">
        <v>89</v>
      </c>
      <c r="B151" s="64"/>
      <c r="C151" s="65" t="s">
        <v>205</v>
      </c>
      <c r="D151" s="65"/>
      <c r="E151" s="65"/>
      <c r="F151" s="65"/>
      <c r="G151" s="93">
        <f>SUM(G152)</f>
        <v>58</v>
      </c>
      <c r="H151" s="23"/>
      <c r="I151" s="23"/>
    </row>
    <row r="152" spans="1:9" s="10" customFormat="1" ht="12.75">
      <c r="A152" s="38" t="s">
        <v>414</v>
      </c>
      <c r="B152" s="38"/>
      <c r="C152" s="40" t="s">
        <v>205</v>
      </c>
      <c r="D152" s="40" t="s">
        <v>203</v>
      </c>
      <c r="E152" s="40"/>
      <c r="F152" s="40"/>
      <c r="G152" s="49">
        <f>SUM(G153)</f>
        <v>58</v>
      </c>
      <c r="H152" s="23"/>
      <c r="I152" s="23"/>
    </row>
    <row r="153" spans="1:9" s="10" customFormat="1" ht="24">
      <c r="A153" s="192" t="s">
        <v>360</v>
      </c>
      <c r="B153" s="37"/>
      <c r="C153" s="48" t="s">
        <v>205</v>
      </c>
      <c r="D153" s="48" t="s">
        <v>203</v>
      </c>
      <c r="E153" s="48" t="s">
        <v>361</v>
      </c>
      <c r="F153" s="48"/>
      <c r="G153" s="49">
        <f>SUM(G154)</f>
        <v>58</v>
      </c>
      <c r="H153" s="23"/>
      <c r="I153" s="23"/>
    </row>
    <row r="154" spans="1:9" s="10" customFormat="1" ht="24">
      <c r="A154" s="192" t="s">
        <v>16</v>
      </c>
      <c r="B154" s="37"/>
      <c r="C154" s="48" t="s">
        <v>205</v>
      </c>
      <c r="D154" s="48" t="s">
        <v>203</v>
      </c>
      <c r="E154" s="48" t="s">
        <v>362</v>
      </c>
      <c r="F154" s="48"/>
      <c r="G154" s="49">
        <f>SUM(G155)</f>
        <v>58</v>
      </c>
      <c r="H154" s="23"/>
      <c r="I154" s="23"/>
    </row>
    <row r="155" spans="1:9" s="10" customFormat="1" ht="24">
      <c r="A155" s="55" t="s">
        <v>37</v>
      </c>
      <c r="B155" s="55"/>
      <c r="C155" s="52" t="s">
        <v>205</v>
      </c>
      <c r="D155" s="52" t="s">
        <v>203</v>
      </c>
      <c r="E155" s="52" t="s">
        <v>362</v>
      </c>
      <c r="F155" s="52" t="s">
        <v>36</v>
      </c>
      <c r="G155" s="53">
        <v>58</v>
      </c>
      <c r="H155" s="23"/>
      <c r="I155" s="23"/>
    </row>
    <row r="156" spans="1:9" s="10" customFormat="1" ht="12.75">
      <c r="A156" s="55"/>
      <c r="B156" s="55"/>
      <c r="C156" s="52"/>
      <c r="D156" s="52"/>
      <c r="E156" s="52"/>
      <c r="F156" s="52"/>
      <c r="G156" s="53"/>
      <c r="H156" s="23"/>
      <c r="I156" s="23"/>
    </row>
    <row r="157" spans="1:9" s="10" customFormat="1" ht="24">
      <c r="A157" s="64" t="s">
        <v>126</v>
      </c>
      <c r="B157" s="38"/>
      <c r="C157" s="65" t="s">
        <v>409</v>
      </c>
      <c r="D157" s="40"/>
      <c r="E157" s="40"/>
      <c r="F157" s="40"/>
      <c r="G157" s="93">
        <f>SUM(G159)</f>
        <v>50</v>
      </c>
      <c r="H157" s="23"/>
      <c r="I157" s="23"/>
    </row>
    <row r="158" spans="1:9" s="10" customFormat="1" ht="27" customHeight="1">
      <c r="A158" s="38" t="s">
        <v>78</v>
      </c>
      <c r="B158" s="38"/>
      <c r="C158" s="40" t="s">
        <v>409</v>
      </c>
      <c r="D158" s="40" t="s">
        <v>203</v>
      </c>
      <c r="E158" s="40"/>
      <c r="F158" s="40"/>
      <c r="G158" s="93">
        <f>SUM(G159)</f>
        <v>50</v>
      </c>
      <c r="H158" s="23"/>
      <c r="I158" s="23"/>
    </row>
    <row r="159" spans="1:9" s="10" customFormat="1" ht="12.75">
      <c r="A159" s="37" t="s">
        <v>57</v>
      </c>
      <c r="B159" s="37"/>
      <c r="C159" s="48" t="s">
        <v>409</v>
      </c>
      <c r="D159" s="48" t="s">
        <v>203</v>
      </c>
      <c r="E159" s="48" t="s">
        <v>112</v>
      </c>
      <c r="F159" s="48"/>
      <c r="G159" s="49">
        <f>SUM(G160)</f>
        <v>50</v>
      </c>
      <c r="H159" s="23"/>
      <c r="I159" s="23"/>
    </row>
    <row r="160" spans="1:9" s="10" customFormat="1" ht="12.75">
      <c r="A160" s="37" t="s">
        <v>152</v>
      </c>
      <c r="B160" s="37"/>
      <c r="C160" s="48" t="s">
        <v>409</v>
      </c>
      <c r="D160" s="48" t="s">
        <v>203</v>
      </c>
      <c r="E160" s="48" t="s">
        <v>111</v>
      </c>
      <c r="F160" s="48"/>
      <c r="G160" s="49">
        <f>SUM(G161)</f>
        <v>50</v>
      </c>
      <c r="H160" s="23"/>
      <c r="I160" s="23"/>
    </row>
    <row r="161" spans="1:9" s="10" customFormat="1" ht="12.75">
      <c r="A161" s="55" t="s">
        <v>110</v>
      </c>
      <c r="B161" s="55"/>
      <c r="C161" s="52" t="s">
        <v>409</v>
      </c>
      <c r="D161" s="52" t="s">
        <v>203</v>
      </c>
      <c r="E161" s="52" t="s">
        <v>111</v>
      </c>
      <c r="F161" s="52" t="s">
        <v>151</v>
      </c>
      <c r="G161" s="53">
        <v>50</v>
      </c>
      <c r="H161" s="23"/>
      <c r="I161" s="23"/>
    </row>
    <row r="162" spans="1:9" s="10" customFormat="1" ht="12.75">
      <c r="A162" s="55"/>
      <c r="B162" s="55"/>
      <c r="C162" s="52"/>
      <c r="D162" s="52"/>
      <c r="E162" s="52"/>
      <c r="F162" s="52"/>
      <c r="G162" s="53"/>
      <c r="H162" s="23"/>
      <c r="I162" s="23"/>
    </row>
    <row r="163" spans="1:9" s="10" customFormat="1" ht="42.75" customHeight="1">
      <c r="A163" s="88" t="s">
        <v>79</v>
      </c>
      <c r="B163" s="88"/>
      <c r="C163" s="89" t="s">
        <v>116</v>
      </c>
      <c r="D163" s="89"/>
      <c r="E163" s="89"/>
      <c r="F163" s="89"/>
      <c r="G163" s="90">
        <f>SUM(G164)</f>
        <v>846</v>
      </c>
      <c r="H163" s="23"/>
      <c r="I163" s="23"/>
    </row>
    <row r="164" spans="1:9" s="10" customFormat="1" ht="24">
      <c r="A164" s="76" t="s">
        <v>415</v>
      </c>
      <c r="B164" s="76"/>
      <c r="C164" s="77" t="s">
        <v>116</v>
      </c>
      <c r="D164" s="77" t="s">
        <v>93</v>
      </c>
      <c r="E164" s="77"/>
      <c r="F164" s="77"/>
      <c r="G164" s="78">
        <f>SUM(G171+G176+G178)+G174</f>
        <v>846</v>
      </c>
      <c r="H164" s="23"/>
      <c r="I164" s="23"/>
    </row>
    <row r="165" spans="1:9" s="10" customFormat="1" ht="47.25" customHeight="1" hidden="1">
      <c r="A165" s="79" t="s">
        <v>263</v>
      </c>
      <c r="B165" s="79"/>
      <c r="C165" s="80" t="s">
        <v>205</v>
      </c>
      <c r="D165" s="80" t="s">
        <v>50</v>
      </c>
      <c r="E165" s="48" t="s">
        <v>294</v>
      </c>
      <c r="F165" s="80"/>
      <c r="G165" s="81">
        <f>SUM(G166)</f>
        <v>0</v>
      </c>
      <c r="H165" s="23"/>
      <c r="I165" s="23"/>
    </row>
    <row r="166" spans="1:9" s="10" customFormat="1" ht="12.75" hidden="1">
      <c r="A166" s="55" t="s">
        <v>211</v>
      </c>
      <c r="B166" s="55"/>
      <c r="C166" s="52" t="s">
        <v>205</v>
      </c>
      <c r="D166" s="52" t="s">
        <v>50</v>
      </c>
      <c r="E166" s="52" t="s">
        <v>294</v>
      </c>
      <c r="F166" s="52" t="s">
        <v>295</v>
      </c>
      <c r="G166" s="53"/>
      <c r="H166" s="23"/>
      <c r="I166" s="23"/>
    </row>
    <row r="167" spans="1:9" s="10" customFormat="1" ht="74.25" customHeight="1" hidden="1">
      <c r="A167" s="79" t="s">
        <v>293</v>
      </c>
      <c r="B167" s="37"/>
      <c r="C167" s="80" t="s">
        <v>205</v>
      </c>
      <c r="D167" s="80" t="s">
        <v>50</v>
      </c>
      <c r="E167" s="48" t="s">
        <v>296</v>
      </c>
      <c r="F167" s="80"/>
      <c r="G167" s="49">
        <f>SUM(G168)</f>
        <v>0</v>
      </c>
      <c r="H167" s="23"/>
      <c r="I167" s="23"/>
    </row>
    <row r="168" spans="1:9" s="10" customFormat="1" ht="12.75" hidden="1">
      <c r="A168" s="55" t="s">
        <v>211</v>
      </c>
      <c r="B168" s="55"/>
      <c r="C168" s="52" t="s">
        <v>205</v>
      </c>
      <c r="D168" s="52" t="s">
        <v>50</v>
      </c>
      <c r="E168" s="52" t="s">
        <v>296</v>
      </c>
      <c r="F168" s="52" t="s">
        <v>295</v>
      </c>
      <c r="G168" s="53"/>
      <c r="H168" s="23"/>
      <c r="I168" s="23"/>
    </row>
    <row r="169" spans="1:9" s="47" customFormat="1" ht="84" hidden="1">
      <c r="A169" s="37" t="s">
        <v>297</v>
      </c>
      <c r="B169" s="72" t="s">
        <v>298</v>
      </c>
      <c r="C169" s="80" t="s">
        <v>205</v>
      </c>
      <c r="D169" s="80" t="s">
        <v>50</v>
      </c>
      <c r="E169" s="80" t="s">
        <v>299</v>
      </c>
      <c r="F169" s="52"/>
      <c r="G169" s="49">
        <f>SUM(G170)</f>
        <v>0</v>
      </c>
      <c r="H169" s="46"/>
      <c r="I169" s="46"/>
    </row>
    <row r="170" spans="1:9" s="51" customFormat="1" ht="13.5" customHeight="1" hidden="1">
      <c r="A170" s="55" t="s">
        <v>211</v>
      </c>
      <c r="B170" s="74" t="s">
        <v>298</v>
      </c>
      <c r="C170" s="52" t="s">
        <v>205</v>
      </c>
      <c r="D170" s="52" t="s">
        <v>50</v>
      </c>
      <c r="E170" s="52" t="s">
        <v>299</v>
      </c>
      <c r="F170" s="52" t="s">
        <v>295</v>
      </c>
      <c r="G170" s="53"/>
      <c r="H170" s="50"/>
      <c r="I170" s="50"/>
    </row>
    <row r="171" spans="1:9" s="10" customFormat="1" ht="204.75" customHeight="1" hidden="1">
      <c r="A171" s="37" t="s">
        <v>317</v>
      </c>
      <c r="B171" s="79"/>
      <c r="C171" s="80" t="s">
        <v>116</v>
      </c>
      <c r="D171" s="80" t="s">
        <v>93</v>
      </c>
      <c r="E171" s="80" t="s">
        <v>300</v>
      </c>
      <c r="F171" s="80"/>
      <c r="G171" s="49">
        <f>SUM(G172)</f>
        <v>0</v>
      </c>
      <c r="H171" s="23"/>
      <c r="I171" s="23"/>
    </row>
    <row r="172" spans="1:9" s="10" customFormat="1" ht="12.75" hidden="1">
      <c r="A172" s="55" t="s">
        <v>211</v>
      </c>
      <c r="B172" s="79"/>
      <c r="C172" s="52" t="s">
        <v>116</v>
      </c>
      <c r="D172" s="52" t="s">
        <v>93</v>
      </c>
      <c r="E172" s="52" t="s">
        <v>300</v>
      </c>
      <c r="F172" s="52" t="s">
        <v>295</v>
      </c>
      <c r="G172" s="53">
        <v>0</v>
      </c>
      <c r="H172" s="23"/>
      <c r="I172" s="23"/>
    </row>
    <row r="173" spans="1:9" s="10" customFormat="1" ht="14.25" customHeight="1">
      <c r="A173" s="37" t="s">
        <v>164</v>
      </c>
      <c r="B173" s="79"/>
      <c r="C173" s="48" t="s">
        <v>116</v>
      </c>
      <c r="D173" s="48" t="s">
        <v>93</v>
      </c>
      <c r="E173" s="48" t="s">
        <v>165</v>
      </c>
      <c r="F173" s="52"/>
      <c r="G173" s="49">
        <f>SUM(G176+G178)+G174</f>
        <v>846</v>
      </c>
      <c r="H173" s="23"/>
      <c r="I173" s="23"/>
    </row>
    <row r="174" spans="1:9" s="10" customFormat="1" ht="183" customHeight="1">
      <c r="A174" s="311" t="s">
        <v>416</v>
      </c>
      <c r="B174" s="79"/>
      <c r="C174" s="48" t="s">
        <v>116</v>
      </c>
      <c r="D174" s="48" t="s">
        <v>93</v>
      </c>
      <c r="E174" s="48" t="s">
        <v>300</v>
      </c>
      <c r="F174" s="48"/>
      <c r="G174" s="49">
        <f>SUM(G175)</f>
        <v>600</v>
      </c>
      <c r="H174" s="23"/>
      <c r="I174" s="23"/>
    </row>
    <row r="175" spans="1:9" s="10" customFormat="1" ht="14.25" customHeight="1">
      <c r="A175" s="55" t="s">
        <v>211</v>
      </c>
      <c r="B175" s="79"/>
      <c r="C175" s="52" t="s">
        <v>116</v>
      </c>
      <c r="D175" s="52" t="s">
        <v>93</v>
      </c>
      <c r="E175" s="52" t="s">
        <v>300</v>
      </c>
      <c r="F175" s="52" t="s">
        <v>295</v>
      </c>
      <c r="G175" s="53">
        <v>600</v>
      </c>
      <c r="H175" s="23"/>
      <c r="I175" s="23"/>
    </row>
    <row r="176" spans="1:9" s="10" customFormat="1" ht="54" customHeight="1">
      <c r="A176" s="37" t="s">
        <v>363</v>
      </c>
      <c r="B176" s="55"/>
      <c r="C176" s="48" t="s">
        <v>116</v>
      </c>
      <c r="D176" s="48" t="s">
        <v>93</v>
      </c>
      <c r="E176" s="48" t="s">
        <v>364</v>
      </c>
      <c r="F176" s="48"/>
      <c r="G176" s="49">
        <f>SUM(G177)</f>
        <v>220</v>
      </c>
      <c r="H176" s="23"/>
      <c r="I176" s="23"/>
    </row>
    <row r="177" spans="1:9" s="10" customFormat="1" ht="21.75" customHeight="1">
      <c r="A177" s="55" t="s">
        <v>211</v>
      </c>
      <c r="B177" s="55"/>
      <c r="C177" s="52" t="s">
        <v>116</v>
      </c>
      <c r="D177" s="52" t="s">
        <v>93</v>
      </c>
      <c r="E177" s="52" t="s">
        <v>364</v>
      </c>
      <c r="F177" s="52" t="s">
        <v>295</v>
      </c>
      <c r="G177" s="53">
        <v>220</v>
      </c>
      <c r="H177" s="23"/>
      <c r="I177" s="23"/>
    </row>
    <row r="178" spans="1:9" s="10" customFormat="1" ht="63" customHeight="1">
      <c r="A178" s="37" t="s">
        <v>80</v>
      </c>
      <c r="B178" s="37"/>
      <c r="C178" s="48" t="s">
        <v>116</v>
      </c>
      <c r="D178" s="48" t="s">
        <v>93</v>
      </c>
      <c r="E178" s="48" t="s">
        <v>403</v>
      </c>
      <c r="F178" s="48"/>
      <c r="G178" s="49">
        <f>SUM(G179)</f>
        <v>26</v>
      </c>
      <c r="H178" s="23"/>
      <c r="I178" s="23"/>
    </row>
    <row r="179" spans="1:9" s="10" customFormat="1" ht="18.75" customHeight="1">
      <c r="A179" s="55" t="s">
        <v>211</v>
      </c>
      <c r="B179" s="55"/>
      <c r="C179" s="52" t="s">
        <v>116</v>
      </c>
      <c r="D179" s="52" t="s">
        <v>93</v>
      </c>
      <c r="E179" s="52" t="s">
        <v>403</v>
      </c>
      <c r="F179" s="52" t="s">
        <v>295</v>
      </c>
      <c r="G179" s="53">
        <v>26</v>
      </c>
      <c r="H179" s="23"/>
      <c r="I179" s="23"/>
    </row>
    <row r="180" spans="1:7" ht="12.75">
      <c r="A180" s="91" t="s">
        <v>46</v>
      </c>
      <c r="B180" s="91"/>
      <c r="C180" s="92"/>
      <c r="D180" s="92"/>
      <c r="E180" s="92"/>
      <c r="F180" s="92"/>
      <c r="G180" s="93">
        <f>SUM(G163,G157,G151,G145,G124,G118,G81,G75,G57,G51,G9)</f>
        <v>14918</v>
      </c>
    </row>
    <row r="181" spans="1:8" ht="12.75">
      <c r="A181" s="59"/>
      <c r="B181" s="59"/>
      <c r="C181" s="94"/>
      <c r="D181" s="94"/>
      <c r="E181" s="94"/>
      <c r="F181" s="94"/>
      <c r="G181" s="94"/>
      <c r="H181" s="24"/>
    </row>
    <row r="182" spans="1:8" ht="12.75">
      <c r="A182" s="60"/>
      <c r="B182" s="60"/>
      <c r="H182" s="8"/>
    </row>
    <row r="183" spans="1:8" ht="12.75">
      <c r="A183" s="60"/>
      <c r="B183" s="60"/>
      <c r="H183" s="8"/>
    </row>
    <row r="184" spans="1:8" ht="12.75">
      <c r="A184" s="60"/>
      <c r="B184" s="60"/>
      <c r="H184" s="8"/>
    </row>
    <row r="185" spans="1:8" ht="12.75">
      <c r="A185" s="60"/>
      <c r="B185" s="60"/>
      <c r="H185" s="8"/>
    </row>
    <row r="186" spans="1:8" ht="12.75">
      <c r="A186" s="60"/>
      <c r="B186" s="60"/>
      <c r="H186" s="8"/>
    </row>
    <row r="187" spans="1:8" ht="12.75">
      <c r="A187" s="60"/>
      <c r="B187" s="60"/>
      <c r="H187" s="8"/>
    </row>
    <row r="188" spans="1:8" ht="12.75">
      <c r="A188" s="60"/>
      <c r="B188" s="60"/>
      <c r="H188" s="8"/>
    </row>
    <row r="189" spans="1:8" ht="12.75">
      <c r="A189" s="60"/>
      <c r="B189" s="60"/>
      <c r="H189" s="8"/>
    </row>
    <row r="190" spans="1:8" ht="12.75">
      <c r="A190" s="60"/>
      <c r="B190" s="60"/>
      <c r="H190" s="8"/>
    </row>
    <row r="191" spans="1:8" ht="12.75">
      <c r="A191" s="60"/>
      <c r="B191" s="60"/>
      <c r="H191" s="8"/>
    </row>
    <row r="192" spans="1:8" ht="12.75">
      <c r="A192" s="60"/>
      <c r="B192" s="60"/>
      <c r="H192" s="8"/>
    </row>
  </sheetData>
  <mergeCells count="5">
    <mergeCell ref="C2:G2"/>
    <mergeCell ref="A6:G6"/>
    <mergeCell ref="D5:G5"/>
    <mergeCell ref="C4:G4"/>
    <mergeCell ref="C3:G3"/>
  </mergeCells>
  <printOptions/>
  <pageMargins left="0.75" right="0.75" top="1" bottom="1" header="0.5" footer="0.5"/>
  <pageSetup fitToHeight="4" horizontalDpi="600" verticalDpi="600" orientation="portrait" paperSize="9" scale="95" r:id="rId1"/>
  <headerFooter alignWithMargins="0">
    <oddFooter>&amp;C &amp;P</oddFooter>
  </headerFooter>
</worksheet>
</file>

<file path=xl/worksheets/sheet5.xml><?xml version="1.0" encoding="utf-8"?>
<worksheet xmlns="http://schemas.openxmlformats.org/spreadsheetml/2006/main" xmlns:r="http://schemas.openxmlformats.org/officeDocument/2006/relationships">
  <sheetPr>
    <tabColor indexed="47"/>
  </sheetPr>
  <dimension ref="B1:IJ18"/>
  <sheetViews>
    <sheetView workbookViewId="0" topLeftCell="A7">
      <selection activeCell="B13" sqref="B13:C13"/>
    </sheetView>
  </sheetViews>
  <sheetFormatPr defaultColWidth="9.00390625" defaultRowHeight="12.75"/>
  <cols>
    <col min="1" max="1" width="6.00390625" style="18" customWidth="1"/>
    <col min="2" max="2" width="47.25390625" style="18" customWidth="1"/>
    <col min="3" max="3" width="22.375" style="18" customWidth="1"/>
    <col min="4" max="4" width="11.875" style="18" customWidth="1"/>
    <col min="5" max="16384" width="9.125" style="18" customWidth="1"/>
  </cols>
  <sheetData>
    <row r="1" spans="3:7" ht="12.75" customHeight="1">
      <c r="C1" s="294" t="s">
        <v>224</v>
      </c>
      <c r="D1" s="294"/>
      <c r="E1" s="140"/>
      <c r="F1" s="140"/>
      <c r="G1" s="25"/>
    </row>
    <row r="2" spans="3:7" ht="72.75" customHeight="1">
      <c r="C2" s="249" t="s">
        <v>306</v>
      </c>
      <c r="D2" s="249"/>
      <c r="E2" s="114"/>
      <c r="F2" s="114"/>
      <c r="G2" s="114"/>
    </row>
    <row r="3" spans="3:7" ht="56.25" customHeight="1">
      <c r="C3" s="254" t="s">
        <v>187</v>
      </c>
      <c r="D3" s="254"/>
      <c r="E3" s="115"/>
      <c r="F3" s="115"/>
      <c r="G3" s="115"/>
    </row>
    <row r="4" spans="3:4" ht="15.75" customHeight="1">
      <c r="C4" s="124"/>
      <c r="D4" s="124"/>
    </row>
    <row r="5" spans="3:4" ht="15" customHeight="1">
      <c r="C5" s="262"/>
      <c r="D5" s="262"/>
    </row>
    <row r="6" spans="2:4" ht="101.25" customHeight="1">
      <c r="B6" s="289" t="s">
        <v>307</v>
      </c>
      <c r="C6" s="289"/>
      <c r="D6" s="289"/>
    </row>
    <row r="7" spans="2:4" ht="12.75">
      <c r="B7" s="12"/>
      <c r="C7" s="12"/>
      <c r="D7" s="12"/>
    </row>
    <row r="8" ht="12.75">
      <c r="D8" s="18" t="s">
        <v>27</v>
      </c>
    </row>
    <row r="9" spans="2:4" ht="24.75" customHeight="1">
      <c r="B9" s="290" t="s">
        <v>341</v>
      </c>
      <c r="C9" s="291"/>
      <c r="D9" s="63" t="s">
        <v>120</v>
      </c>
    </row>
    <row r="10" spans="2:4" ht="39.75" customHeight="1" hidden="1">
      <c r="B10" s="281" t="s">
        <v>263</v>
      </c>
      <c r="C10" s="282"/>
      <c r="D10" s="138"/>
    </row>
    <row r="11" spans="2:4" ht="42" customHeight="1" hidden="1">
      <c r="B11" s="281" t="s">
        <v>212</v>
      </c>
      <c r="C11" s="282"/>
      <c r="D11" s="138"/>
    </row>
    <row r="12" spans="2:4" ht="66.75" customHeight="1" hidden="1">
      <c r="B12" s="283" t="s">
        <v>297</v>
      </c>
      <c r="C12" s="284"/>
      <c r="D12" s="138"/>
    </row>
    <row r="13" spans="2:4" ht="135" customHeight="1">
      <c r="B13" s="292" t="s">
        <v>416</v>
      </c>
      <c r="C13" s="288"/>
      <c r="D13" s="138">
        <v>600</v>
      </c>
    </row>
    <row r="14" spans="2:4" ht="48.75" customHeight="1">
      <c r="B14" s="285" t="s">
        <v>363</v>
      </c>
      <c r="C14" s="286"/>
      <c r="D14" s="138">
        <v>220</v>
      </c>
    </row>
    <row r="15" spans="2:4" ht="46.5" customHeight="1">
      <c r="B15" s="287" t="s">
        <v>80</v>
      </c>
      <c r="C15" s="288"/>
      <c r="D15" s="138">
        <v>26</v>
      </c>
    </row>
    <row r="16" spans="2:6" ht="144" customHeight="1" hidden="1">
      <c r="B16" s="283" t="s">
        <v>317</v>
      </c>
      <c r="C16" s="284"/>
      <c r="D16" s="138">
        <v>0</v>
      </c>
      <c r="F16" s="36"/>
    </row>
    <row r="17" spans="2:244" s="143" customFormat="1" ht="91.5" customHeight="1" hidden="1">
      <c r="B17" s="292" t="s">
        <v>301</v>
      </c>
      <c r="C17" s="293"/>
      <c r="D17" s="141"/>
      <c r="E17" s="142"/>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42"/>
      <c r="AK17" s="142"/>
      <c r="AL17" s="142"/>
      <c r="AM17" s="142"/>
      <c r="AN17" s="142"/>
      <c r="AO17" s="142"/>
      <c r="AP17" s="142"/>
      <c r="AQ17" s="142"/>
      <c r="AR17" s="142"/>
      <c r="AS17" s="142"/>
      <c r="AT17" s="142"/>
      <c r="AU17" s="142"/>
      <c r="AV17" s="142"/>
      <c r="AW17" s="142"/>
      <c r="AX17" s="142"/>
      <c r="AY17" s="142"/>
      <c r="AZ17" s="142"/>
      <c r="BA17" s="142"/>
      <c r="BB17" s="142"/>
      <c r="BC17" s="142"/>
      <c r="BD17" s="142"/>
      <c r="BE17" s="142"/>
      <c r="BF17" s="142"/>
      <c r="BG17" s="142"/>
      <c r="BH17" s="142"/>
      <c r="BI17" s="142"/>
      <c r="BJ17" s="142"/>
      <c r="BK17" s="142"/>
      <c r="BL17" s="142"/>
      <c r="BM17" s="142"/>
      <c r="BN17" s="142"/>
      <c r="BO17" s="142"/>
      <c r="BP17" s="142"/>
      <c r="BQ17" s="142"/>
      <c r="BR17" s="142"/>
      <c r="BS17" s="142"/>
      <c r="BT17" s="142"/>
      <c r="BU17" s="142"/>
      <c r="BV17" s="142"/>
      <c r="BW17" s="142"/>
      <c r="BX17" s="142"/>
      <c r="BY17" s="142"/>
      <c r="BZ17" s="142"/>
      <c r="CA17" s="142"/>
      <c r="CB17" s="142"/>
      <c r="CC17" s="142"/>
      <c r="CD17" s="142"/>
      <c r="CE17" s="142"/>
      <c r="CF17" s="142"/>
      <c r="CG17" s="142"/>
      <c r="CH17" s="142"/>
      <c r="CI17" s="142"/>
      <c r="CJ17" s="142"/>
      <c r="CK17" s="142"/>
      <c r="CL17" s="142"/>
      <c r="CM17" s="142"/>
      <c r="CN17" s="142"/>
      <c r="CO17" s="142"/>
      <c r="CP17" s="142"/>
      <c r="CQ17" s="142"/>
      <c r="CR17" s="142"/>
      <c r="CS17" s="142"/>
      <c r="CT17" s="142"/>
      <c r="CU17" s="142"/>
      <c r="CV17" s="142"/>
      <c r="CW17" s="142"/>
      <c r="CX17" s="142"/>
      <c r="CY17" s="142"/>
      <c r="CZ17" s="142"/>
      <c r="DA17" s="142"/>
      <c r="DB17" s="142"/>
      <c r="DC17" s="142"/>
      <c r="DD17" s="142"/>
      <c r="DE17" s="142"/>
      <c r="DF17" s="142"/>
      <c r="DG17" s="142"/>
      <c r="DH17" s="142"/>
      <c r="DI17" s="142"/>
      <c r="DJ17" s="142"/>
      <c r="DK17" s="142"/>
      <c r="DL17" s="142"/>
      <c r="DM17" s="142"/>
      <c r="DN17" s="142"/>
      <c r="DO17" s="142"/>
      <c r="DP17" s="142"/>
      <c r="DQ17" s="142"/>
      <c r="DR17" s="142"/>
      <c r="DS17" s="142"/>
      <c r="DT17" s="142"/>
      <c r="DU17" s="142"/>
      <c r="DV17" s="142"/>
      <c r="DW17" s="142"/>
      <c r="DX17" s="142"/>
      <c r="DY17" s="142"/>
      <c r="DZ17" s="142"/>
      <c r="EA17" s="142"/>
      <c r="EB17" s="142"/>
      <c r="EC17" s="142"/>
      <c r="ED17" s="142"/>
      <c r="EE17" s="142"/>
      <c r="EF17" s="142"/>
      <c r="EG17" s="142"/>
      <c r="EH17" s="142"/>
      <c r="EI17" s="142"/>
      <c r="EJ17" s="142"/>
      <c r="EK17" s="142"/>
      <c r="EL17" s="142"/>
      <c r="EM17" s="142"/>
      <c r="EN17" s="142"/>
      <c r="EO17" s="142"/>
      <c r="EP17" s="142"/>
      <c r="EQ17" s="142"/>
      <c r="ER17" s="142"/>
      <c r="ES17" s="142"/>
      <c r="ET17" s="142"/>
      <c r="EU17" s="142"/>
      <c r="EV17" s="142"/>
      <c r="EW17" s="142"/>
      <c r="EX17" s="142"/>
      <c r="EY17" s="142"/>
      <c r="EZ17" s="142"/>
      <c r="FA17" s="142"/>
      <c r="FB17" s="142"/>
      <c r="FC17" s="142"/>
      <c r="FD17" s="142"/>
      <c r="FE17" s="142"/>
      <c r="FF17" s="142"/>
      <c r="FG17" s="142"/>
      <c r="FH17" s="142"/>
      <c r="FI17" s="142"/>
      <c r="FJ17" s="142"/>
      <c r="FK17" s="142"/>
      <c r="FL17" s="142"/>
      <c r="FM17" s="142"/>
      <c r="FN17" s="142"/>
      <c r="FO17" s="142"/>
      <c r="FP17" s="142"/>
      <c r="FQ17" s="142"/>
      <c r="FR17" s="142"/>
      <c r="FS17" s="142"/>
      <c r="FT17" s="142"/>
      <c r="FU17" s="142"/>
      <c r="FV17" s="142"/>
      <c r="FW17" s="142"/>
      <c r="FX17" s="142"/>
      <c r="FY17" s="142"/>
      <c r="FZ17" s="142"/>
      <c r="GA17" s="142"/>
      <c r="GB17" s="142"/>
      <c r="GC17" s="142"/>
      <c r="GD17" s="142"/>
      <c r="GE17" s="142"/>
      <c r="GF17" s="142"/>
      <c r="GG17" s="142"/>
      <c r="GH17" s="142"/>
      <c r="GI17" s="142"/>
      <c r="GJ17" s="142"/>
      <c r="GK17" s="142"/>
      <c r="GL17" s="142"/>
      <c r="GM17" s="142"/>
      <c r="GN17" s="142"/>
      <c r="GO17" s="142"/>
      <c r="GP17" s="142"/>
      <c r="GQ17" s="142"/>
      <c r="GR17" s="142"/>
      <c r="GS17" s="142"/>
      <c r="GT17" s="142"/>
      <c r="GU17" s="142"/>
      <c r="GV17" s="142"/>
      <c r="GW17" s="142"/>
      <c r="GX17" s="142"/>
      <c r="GY17" s="142"/>
      <c r="GZ17" s="142"/>
      <c r="HA17" s="142"/>
      <c r="HB17" s="142"/>
      <c r="HC17" s="142"/>
      <c r="HD17" s="142"/>
      <c r="HE17" s="142"/>
      <c r="HF17" s="142"/>
      <c r="HG17" s="142"/>
      <c r="HH17" s="142"/>
      <c r="HI17" s="142"/>
      <c r="HJ17" s="142"/>
      <c r="HK17" s="142"/>
      <c r="HL17" s="142"/>
      <c r="HM17" s="142"/>
      <c r="HN17" s="142"/>
      <c r="HO17" s="142"/>
      <c r="HP17" s="142"/>
      <c r="HQ17" s="142"/>
      <c r="HR17" s="142"/>
      <c r="HS17" s="142"/>
      <c r="HT17" s="142"/>
      <c r="HU17" s="142"/>
      <c r="HV17" s="142"/>
      <c r="HW17" s="142"/>
      <c r="HX17" s="142"/>
      <c r="HY17" s="142"/>
      <c r="HZ17" s="142"/>
      <c r="IA17" s="142"/>
      <c r="IB17" s="142"/>
      <c r="IC17" s="142"/>
      <c r="ID17" s="142"/>
      <c r="IE17" s="142"/>
      <c r="IF17" s="142"/>
      <c r="IG17" s="142"/>
      <c r="IH17" s="142"/>
      <c r="II17" s="142"/>
      <c r="IJ17" s="142"/>
    </row>
    <row r="18" spans="2:4" ht="15.75" customHeight="1">
      <c r="B18" s="279" t="s">
        <v>32</v>
      </c>
      <c r="C18" s="280"/>
      <c r="D18" s="139">
        <f>D13+D14+D15</f>
        <v>846</v>
      </c>
    </row>
    <row r="19" ht="44.25" customHeight="1"/>
  </sheetData>
  <mergeCells count="15">
    <mergeCell ref="C1:D1"/>
    <mergeCell ref="C2:D2"/>
    <mergeCell ref="C3:D3"/>
    <mergeCell ref="C5:D5"/>
    <mergeCell ref="B6:D6"/>
    <mergeCell ref="B9:C9"/>
    <mergeCell ref="B17:C17"/>
    <mergeCell ref="B10:C10"/>
    <mergeCell ref="B13:C13"/>
    <mergeCell ref="B18:C18"/>
    <mergeCell ref="B11:C11"/>
    <mergeCell ref="B12:C12"/>
    <mergeCell ref="B16:C16"/>
    <mergeCell ref="B14:C14"/>
    <mergeCell ref="B15:C15"/>
  </mergeCells>
  <printOptions/>
  <pageMargins left="0.75" right="0.75" top="1" bottom="1" header="0.5" footer="0.5"/>
  <pageSetup horizontalDpi="600" verticalDpi="600" orientation="portrait" paperSize="9" scale="99" r:id="rId1"/>
</worksheet>
</file>

<file path=xl/worksheets/sheet6.xml><?xml version="1.0" encoding="utf-8"?>
<worksheet xmlns="http://schemas.openxmlformats.org/spreadsheetml/2006/main" xmlns:r="http://schemas.openxmlformats.org/officeDocument/2006/relationships">
  <sheetPr>
    <tabColor indexed="47"/>
    <pageSetUpPr fitToPage="1"/>
  </sheetPr>
  <dimension ref="A1:F25"/>
  <sheetViews>
    <sheetView workbookViewId="0" topLeftCell="A1">
      <selection activeCell="A24" sqref="A24:IV24"/>
    </sheetView>
  </sheetViews>
  <sheetFormatPr defaultColWidth="9.00390625" defaultRowHeight="12.75"/>
  <cols>
    <col min="1" max="1" width="25.25390625" style="0" customWidth="1"/>
    <col min="2" max="2" width="58.75390625" style="0" customWidth="1"/>
    <col min="3" max="3" width="14.00390625" style="0" customWidth="1"/>
  </cols>
  <sheetData>
    <row r="1" spans="2:6" ht="12.75">
      <c r="B1" s="295" t="s">
        <v>225</v>
      </c>
      <c r="C1" s="296"/>
      <c r="E1" s="295"/>
      <c r="F1" s="296"/>
    </row>
    <row r="2" spans="2:6" ht="36">
      <c r="B2" s="114" t="s">
        <v>83</v>
      </c>
      <c r="C2" s="114"/>
      <c r="E2" s="114"/>
      <c r="F2" s="114"/>
    </row>
    <row r="3" spans="2:6" ht="33" customHeight="1">
      <c r="B3" s="115" t="s">
        <v>187</v>
      </c>
      <c r="C3" s="115"/>
      <c r="E3" s="115"/>
      <c r="F3" s="115"/>
    </row>
    <row r="4" spans="2:6" ht="12.75">
      <c r="B4" s="115"/>
      <c r="C4" s="115"/>
      <c r="E4" s="115"/>
      <c r="F4" s="115"/>
    </row>
    <row r="5" spans="2:6" ht="12.75">
      <c r="B5" s="115"/>
      <c r="C5" s="115"/>
      <c r="E5" s="115"/>
      <c r="F5" s="115"/>
    </row>
    <row r="6" spans="1:3" ht="33.75" customHeight="1">
      <c r="A6" s="297" t="s">
        <v>335</v>
      </c>
      <c r="B6" s="297"/>
      <c r="C6" s="297"/>
    </row>
    <row r="7" spans="1:3" ht="12.75">
      <c r="A7" s="12"/>
      <c r="C7" s="12"/>
    </row>
    <row r="8" ht="12.75">
      <c r="C8" t="s">
        <v>39</v>
      </c>
    </row>
    <row r="9" spans="1:3" ht="12.75">
      <c r="A9" s="99" t="s">
        <v>102</v>
      </c>
      <c r="B9" s="99" t="s">
        <v>35</v>
      </c>
      <c r="C9" s="99" t="s">
        <v>97</v>
      </c>
    </row>
    <row r="10" spans="1:3" s="102" customFormat="1" ht="51" customHeight="1">
      <c r="A10" s="100"/>
      <c r="B10" s="145" t="s">
        <v>84</v>
      </c>
      <c r="C10" s="101">
        <v>-892</v>
      </c>
    </row>
    <row r="11" spans="1:5" ht="25.5">
      <c r="A11" s="103"/>
      <c r="B11" s="146" t="s">
        <v>103</v>
      </c>
      <c r="C11" s="185">
        <v>10</v>
      </c>
      <c r="E11" s="105"/>
    </row>
    <row r="12" spans="1:3" ht="30">
      <c r="A12" s="103"/>
      <c r="B12" s="145" t="s">
        <v>318</v>
      </c>
      <c r="C12" s="101">
        <v>892</v>
      </c>
    </row>
    <row r="13" spans="1:3" s="47" customFormat="1" ht="24.75" customHeight="1">
      <c r="A13" s="103" t="s">
        <v>104</v>
      </c>
      <c r="B13" s="146" t="s">
        <v>105</v>
      </c>
      <c r="C13" s="104">
        <f>SUM(C14,C16)</f>
        <v>892</v>
      </c>
    </row>
    <row r="14" spans="1:3" s="47" customFormat="1" ht="30.75" customHeight="1">
      <c r="A14" s="106" t="s">
        <v>106</v>
      </c>
      <c r="B14" s="148" t="s">
        <v>107</v>
      </c>
      <c r="C14" s="107">
        <f>SUM(C15)</f>
        <v>1892</v>
      </c>
    </row>
    <row r="15" spans="1:3" s="47" customFormat="1" ht="27.75" customHeight="1">
      <c r="A15" s="108" t="s">
        <v>319</v>
      </c>
      <c r="B15" s="147" t="s">
        <v>336</v>
      </c>
      <c r="C15" s="109">
        <v>1892</v>
      </c>
    </row>
    <row r="16" spans="1:3" s="47" customFormat="1" ht="33" customHeight="1">
      <c r="A16" s="106" t="s">
        <v>108</v>
      </c>
      <c r="B16" s="148" t="s">
        <v>109</v>
      </c>
      <c r="C16" s="107">
        <f>SUM(C17)</f>
        <v>-1000</v>
      </c>
    </row>
    <row r="17" spans="1:3" s="47" customFormat="1" ht="25.5" customHeight="1">
      <c r="A17" s="108" t="s">
        <v>320</v>
      </c>
      <c r="B17" s="147" t="s">
        <v>337</v>
      </c>
      <c r="C17" s="109">
        <v>-1000</v>
      </c>
    </row>
    <row r="18" spans="1:3" ht="34.5" customHeight="1">
      <c r="A18" s="103" t="s">
        <v>206</v>
      </c>
      <c r="B18" s="146" t="s">
        <v>207</v>
      </c>
      <c r="C18" s="104">
        <f>SUM(C19,C21)</f>
        <v>0</v>
      </c>
    </row>
    <row r="19" spans="1:3" ht="38.25">
      <c r="A19" s="106" t="s">
        <v>208</v>
      </c>
      <c r="B19" s="148" t="s">
        <v>331</v>
      </c>
      <c r="C19" s="107">
        <f>SUM(C20)</f>
        <v>1000</v>
      </c>
    </row>
    <row r="20" spans="1:3" s="47" customFormat="1" ht="38.25">
      <c r="A20" s="108" t="s">
        <v>332</v>
      </c>
      <c r="B20" s="147" t="s">
        <v>308</v>
      </c>
      <c r="C20" s="109">
        <v>1000</v>
      </c>
    </row>
    <row r="21" spans="1:3" ht="38.25">
      <c r="A21" s="106" t="s">
        <v>142</v>
      </c>
      <c r="B21" s="148" t="s">
        <v>333</v>
      </c>
      <c r="C21" s="107">
        <f>SUM(C22)</f>
        <v>-1000</v>
      </c>
    </row>
    <row r="22" spans="1:3" s="47" customFormat="1" ht="43.5" customHeight="1">
      <c r="A22" s="108" t="s">
        <v>334</v>
      </c>
      <c r="B22" s="147" t="s">
        <v>338</v>
      </c>
      <c r="C22" s="109">
        <v>-1000</v>
      </c>
    </row>
    <row r="23" spans="1:3" ht="25.5">
      <c r="A23" s="103" t="s">
        <v>143</v>
      </c>
      <c r="B23" s="150" t="s">
        <v>144</v>
      </c>
      <c r="C23" s="104">
        <f>SUM(C24:C25)</f>
        <v>0</v>
      </c>
    </row>
    <row r="24" spans="1:4" s="47" customFormat="1" ht="25.5">
      <c r="A24" s="108" t="s">
        <v>55</v>
      </c>
      <c r="B24" s="144" t="s">
        <v>81</v>
      </c>
      <c r="C24" s="109">
        <v>-16918</v>
      </c>
      <c r="D24" s="154" t="e">
        <f>#REF!+'[1]ист.фин.дефиц6'!#REF!+'[1]ист.фин.дефиц6'!C14</f>
        <v>#REF!</v>
      </c>
    </row>
    <row r="25" spans="1:4" s="47" customFormat="1" ht="25.5">
      <c r="A25" s="108" t="s">
        <v>56</v>
      </c>
      <c r="B25" s="144" t="s">
        <v>82</v>
      </c>
      <c r="C25" s="109">
        <v>16918</v>
      </c>
      <c r="D25" s="125" t="e">
        <f>'[1]расходы3 '!G142+'[1]ист.фин.дефиц6'!#REF!+'[1]ист.фин.дефиц6'!C16</f>
        <v>#REF!</v>
      </c>
    </row>
  </sheetData>
  <mergeCells count="3">
    <mergeCell ref="E1:F1"/>
    <mergeCell ref="B1:C1"/>
    <mergeCell ref="A6:C6"/>
  </mergeCells>
  <printOptions/>
  <pageMargins left="0.75" right="0.75" top="1" bottom="1" header="0.5" footer="0.5"/>
  <pageSetup fitToHeight="0" fitToWidth="1" horizontalDpi="600" verticalDpi="600" orientation="portrait" paperSize="9" scale="81" r:id="rId1"/>
</worksheet>
</file>

<file path=xl/worksheets/sheet7.xml><?xml version="1.0" encoding="utf-8"?>
<worksheet xmlns="http://schemas.openxmlformats.org/spreadsheetml/2006/main" xmlns:r="http://schemas.openxmlformats.org/officeDocument/2006/relationships">
  <sheetPr>
    <tabColor indexed="47"/>
  </sheetPr>
  <dimension ref="A1:F23"/>
  <sheetViews>
    <sheetView workbookViewId="0" topLeftCell="A1">
      <selection activeCell="F26" sqref="F26"/>
    </sheetView>
  </sheetViews>
  <sheetFormatPr defaultColWidth="9.00390625" defaultRowHeight="12.75"/>
  <cols>
    <col min="1" max="1" width="20.375" style="0" customWidth="1"/>
    <col min="2" max="2" width="23.25390625" style="0" customWidth="1"/>
    <col min="3" max="3" width="53.125" style="0" customWidth="1"/>
  </cols>
  <sheetData>
    <row r="1" spans="2:3" ht="12.75">
      <c r="B1" s="118"/>
      <c r="C1" s="95" t="s">
        <v>226</v>
      </c>
    </row>
    <row r="2" spans="2:6" ht="46.5" customHeight="1">
      <c r="B2" s="117"/>
      <c r="C2" s="114" t="s">
        <v>17</v>
      </c>
      <c r="D2" s="26"/>
      <c r="E2" s="26"/>
      <c r="F2" s="26"/>
    </row>
    <row r="3" spans="2:6" ht="42" customHeight="1">
      <c r="B3" s="116"/>
      <c r="C3" s="115" t="s">
        <v>187</v>
      </c>
      <c r="D3" s="124"/>
      <c r="E3" s="124"/>
      <c r="F3" s="124"/>
    </row>
    <row r="4" spans="2:6" ht="12.75">
      <c r="B4" s="116"/>
      <c r="C4" s="124"/>
      <c r="D4" s="124"/>
      <c r="E4" s="124"/>
      <c r="F4" s="124"/>
    </row>
    <row r="5" spans="2:6" ht="12.75">
      <c r="B5" s="116"/>
      <c r="C5" s="124"/>
      <c r="D5" s="124"/>
      <c r="E5" s="124"/>
      <c r="F5" s="124"/>
    </row>
    <row r="7" spans="1:3" ht="45.75" customHeight="1">
      <c r="A7" s="250" t="s">
        <v>321</v>
      </c>
      <c r="B7" s="250"/>
      <c r="C7" s="250"/>
    </row>
    <row r="8" spans="1:3" ht="12.75">
      <c r="A8" s="153"/>
      <c r="B8" s="153"/>
      <c r="C8" s="153"/>
    </row>
    <row r="10" spans="1:3" ht="24">
      <c r="A10" s="119" t="s">
        <v>117</v>
      </c>
      <c r="B10" s="63" t="s">
        <v>118</v>
      </c>
      <c r="C10" s="119" t="s">
        <v>35</v>
      </c>
    </row>
    <row r="11" spans="1:3" ht="36">
      <c r="A11" s="156" t="s">
        <v>322</v>
      </c>
      <c r="B11" s="157"/>
      <c r="C11" s="120" t="s">
        <v>309</v>
      </c>
    </row>
    <row r="12" spans="1:3" ht="35.25" customHeight="1" hidden="1">
      <c r="A12" s="156" t="s">
        <v>264</v>
      </c>
      <c r="B12" s="92" t="s">
        <v>218</v>
      </c>
      <c r="C12" s="149" t="s">
        <v>53</v>
      </c>
    </row>
    <row r="13" spans="1:3" ht="29.25" customHeight="1">
      <c r="A13" s="156" t="s">
        <v>322</v>
      </c>
      <c r="B13" s="92" t="s">
        <v>325</v>
      </c>
      <c r="C13" s="149" t="s">
        <v>107</v>
      </c>
    </row>
    <row r="14" spans="1:3" ht="38.25">
      <c r="A14" s="156" t="s">
        <v>322</v>
      </c>
      <c r="B14" s="92" t="s">
        <v>219</v>
      </c>
      <c r="C14" s="149" t="s">
        <v>310</v>
      </c>
    </row>
    <row r="15" spans="1:3" ht="37.5" customHeight="1" hidden="1">
      <c r="A15" s="156" t="s">
        <v>264</v>
      </c>
      <c r="B15" s="92" t="s">
        <v>405</v>
      </c>
      <c r="C15" s="149" t="s">
        <v>54</v>
      </c>
    </row>
    <row r="16" spans="1:3" ht="37.5" customHeight="1">
      <c r="A16" s="156" t="s">
        <v>322</v>
      </c>
      <c r="B16" s="92" t="s">
        <v>326</v>
      </c>
      <c r="C16" s="149" t="s">
        <v>337</v>
      </c>
    </row>
    <row r="17" spans="1:3" ht="39.75" customHeight="1">
      <c r="A17" s="156" t="s">
        <v>322</v>
      </c>
      <c r="B17" s="92" t="s">
        <v>406</v>
      </c>
      <c r="C17" s="149" t="s">
        <v>324</v>
      </c>
    </row>
    <row r="18" spans="1:3" ht="36.75" customHeight="1">
      <c r="A18" s="156" t="s">
        <v>323</v>
      </c>
      <c r="B18" s="129"/>
      <c r="C18" s="120" t="s">
        <v>311</v>
      </c>
    </row>
    <row r="20" spans="1:3" ht="51" customHeight="1">
      <c r="A20" s="298" t="s">
        <v>327</v>
      </c>
      <c r="B20" s="298"/>
      <c r="C20" s="298"/>
    </row>
    <row r="21" spans="1:3" ht="12.75">
      <c r="A21" s="155"/>
      <c r="B21" s="155"/>
      <c r="C21" s="155"/>
    </row>
    <row r="22" spans="2:3" ht="24">
      <c r="B22" s="158" t="s">
        <v>220</v>
      </c>
      <c r="C22" s="98" t="s">
        <v>81</v>
      </c>
    </row>
    <row r="23" spans="2:3" ht="24">
      <c r="B23" s="158" t="s">
        <v>221</v>
      </c>
      <c r="C23" s="98" t="s">
        <v>82</v>
      </c>
    </row>
  </sheetData>
  <mergeCells count="2">
    <mergeCell ref="A7:C7"/>
    <mergeCell ref="A20:C20"/>
  </mergeCells>
  <printOptions/>
  <pageMargins left="0.75" right="0.75" top="1" bottom="1" header="0.5" footer="0.5"/>
  <pageSetup horizontalDpi="600" verticalDpi="600" orientation="portrait" paperSize="9" scale="89" r:id="rId1"/>
</worksheet>
</file>

<file path=xl/worksheets/sheet8.xml><?xml version="1.0" encoding="utf-8"?>
<worksheet xmlns="http://schemas.openxmlformats.org/spreadsheetml/2006/main" xmlns:r="http://schemas.openxmlformats.org/officeDocument/2006/relationships">
  <sheetPr>
    <tabColor indexed="47"/>
  </sheetPr>
  <dimension ref="A1:I26"/>
  <sheetViews>
    <sheetView workbookViewId="0" topLeftCell="A1">
      <selection activeCell="I17" sqref="I17"/>
    </sheetView>
  </sheetViews>
  <sheetFormatPr defaultColWidth="9.00390625" defaultRowHeight="12.75"/>
  <cols>
    <col min="1" max="1" width="4.25390625" style="0" customWidth="1"/>
    <col min="5" max="5" width="23.625" style="0" customWidth="1"/>
    <col min="6" max="6" width="29.375" style="0" customWidth="1"/>
  </cols>
  <sheetData>
    <row r="1" spans="4:6" ht="15.75" customHeight="1">
      <c r="D1" s="152"/>
      <c r="E1" s="14"/>
      <c r="F1" s="152" t="s">
        <v>232</v>
      </c>
    </row>
    <row r="2" spans="4:7" ht="61.5" customHeight="1">
      <c r="D2" s="159"/>
      <c r="E2" s="151"/>
      <c r="F2" s="172" t="s">
        <v>314</v>
      </c>
      <c r="G2" s="26"/>
    </row>
    <row r="3" spans="4:7" ht="66.75" customHeight="1">
      <c r="D3" s="152"/>
      <c r="E3" s="36"/>
      <c r="F3" s="173" t="s">
        <v>315</v>
      </c>
      <c r="G3" s="116"/>
    </row>
    <row r="4" spans="4:6" ht="15" customHeight="1">
      <c r="D4" s="12"/>
      <c r="E4" s="12"/>
      <c r="F4" s="12"/>
    </row>
    <row r="5" spans="2:6" ht="42" customHeight="1">
      <c r="B5" s="297" t="s">
        <v>328</v>
      </c>
      <c r="C5" s="297"/>
      <c r="D5" s="297"/>
      <c r="E5" s="297"/>
      <c r="F5" s="297"/>
    </row>
    <row r="6" spans="2:6" ht="12.75">
      <c r="B6" s="12"/>
      <c r="C6" s="12"/>
      <c r="D6" s="12"/>
      <c r="E6" s="12"/>
      <c r="F6" s="12"/>
    </row>
    <row r="7" spans="1:6" ht="12.75">
      <c r="A7" s="174" t="s">
        <v>270</v>
      </c>
      <c r="B7" s="160" t="s">
        <v>312</v>
      </c>
      <c r="C7" s="160"/>
      <c r="D7" s="160"/>
      <c r="E7" s="160"/>
      <c r="F7" s="160"/>
    </row>
    <row r="8" spans="1:6" ht="17.25" customHeight="1">
      <c r="A8" s="20"/>
      <c r="B8" s="20"/>
      <c r="C8" s="20"/>
      <c r="D8" s="20"/>
      <c r="E8" s="20"/>
      <c r="F8" s="20"/>
    </row>
    <row r="9" spans="1:7" ht="42" customHeight="1">
      <c r="A9" s="161" t="s">
        <v>124</v>
      </c>
      <c r="B9" s="302" t="s">
        <v>227</v>
      </c>
      <c r="C9" s="303"/>
      <c r="D9" s="303"/>
      <c r="E9" s="304"/>
      <c r="F9" s="162" t="s">
        <v>329</v>
      </c>
      <c r="G9" s="14"/>
    </row>
    <row r="10" spans="1:6" ht="54.75" customHeight="1">
      <c r="A10" s="163" t="s">
        <v>228</v>
      </c>
      <c r="B10" s="305" t="s">
        <v>316</v>
      </c>
      <c r="C10" s="306"/>
      <c r="D10" s="306"/>
      <c r="E10" s="307"/>
      <c r="F10" s="164">
        <v>1892</v>
      </c>
    </row>
    <row r="11" spans="1:6" ht="38.25" customHeight="1">
      <c r="A11" s="163" t="s">
        <v>229</v>
      </c>
      <c r="B11" s="305" t="s">
        <v>233</v>
      </c>
      <c r="C11" s="306"/>
      <c r="D11" s="306"/>
      <c r="E11" s="307"/>
      <c r="F11" s="164">
        <v>1000</v>
      </c>
    </row>
    <row r="12" spans="1:6" ht="12.75" customHeight="1">
      <c r="A12" s="165"/>
      <c r="B12" s="299" t="s">
        <v>231</v>
      </c>
      <c r="C12" s="300"/>
      <c r="D12" s="300"/>
      <c r="E12" s="301"/>
      <c r="F12" s="166">
        <f>SUM(F10:F11)</f>
        <v>2892</v>
      </c>
    </row>
    <row r="13" spans="1:6" ht="12.75">
      <c r="A13" s="20"/>
      <c r="B13" s="20"/>
      <c r="C13" s="20"/>
      <c r="D13" s="20"/>
      <c r="E13" s="20"/>
      <c r="F13" s="20"/>
    </row>
    <row r="14" spans="1:6" ht="12.75">
      <c r="A14" s="174" t="s">
        <v>271</v>
      </c>
      <c r="B14" s="160" t="s">
        <v>230</v>
      </c>
      <c r="C14" s="160"/>
      <c r="D14" s="160"/>
      <c r="E14" s="20"/>
      <c r="F14" s="20"/>
    </row>
    <row r="15" spans="1:6" ht="12.75">
      <c r="A15" s="20"/>
      <c r="B15" s="20"/>
      <c r="C15" s="20"/>
      <c r="D15" s="20"/>
      <c r="E15" s="20"/>
      <c r="F15" s="20"/>
    </row>
    <row r="16" spans="1:9" ht="41.25" customHeight="1">
      <c r="A16" s="161" t="s">
        <v>124</v>
      </c>
      <c r="B16" s="302" t="s">
        <v>313</v>
      </c>
      <c r="C16" s="303"/>
      <c r="D16" s="303"/>
      <c r="E16" s="303"/>
      <c r="F16" s="161" t="s">
        <v>330</v>
      </c>
      <c r="G16" s="14"/>
      <c r="H16" s="14"/>
      <c r="I16" s="14"/>
    </row>
    <row r="17" spans="1:6" ht="52.5" customHeight="1">
      <c r="A17" s="163" t="s">
        <v>228</v>
      </c>
      <c r="B17" s="308" t="s">
        <v>316</v>
      </c>
      <c r="C17" s="309"/>
      <c r="D17" s="309"/>
      <c r="E17" s="309"/>
      <c r="F17" s="175">
        <v>1000</v>
      </c>
    </row>
    <row r="18" spans="1:6" ht="39.75" customHeight="1">
      <c r="A18" s="163" t="s">
        <v>229</v>
      </c>
      <c r="B18" s="308" t="s">
        <v>234</v>
      </c>
      <c r="C18" s="309"/>
      <c r="D18" s="309"/>
      <c r="E18" s="309"/>
      <c r="F18" s="175">
        <v>1000</v>
      </c>
    </row>
    <row r="19" spans="1:6" ht="12.75">
      <c r="A19" s="165"/>
      <c r="B19" s="290" t="s">
        <v>231</v>
      </c>
      <c r="C19" s="310"/>
      <c r="D19" s="310"/>
      <c r="E19" s="310"/>
      <c r="F19" s="176">
        <f>SUM(F17:F18)</f>
        <v>2000</v>
      </c>
    </row>
    <row r="20" spans="1:6" ht="12.75">
      <c r="A20" s="20"/>
      <c r="B20" s="20"/>
      <c r="C20" s="20"/>
      <c r="D20" s="20"/>
      <c r="E20" s="20"/>
      <c r="F20" s="20"/>
    </row>
    <row r="26" spans="1:6" ht="12.75">
      <c r="A26" s="12"/>
      <c r="B26" s="12"/>
      <c r="C26" s="12"/>
      <c r="D26" s="12"/>
      <c r="E26" s="12"/>
      <c r="F26" s="12"/>
    </row>
  </sheetData>
  <mergeCells count="9">
    <mergeCell ref="B17:E17"/>
    <mergeCell ref="B16:E16"/>
    <mergeCell ref="B18:E18"/>
    <mergeCell ref="B19:E19"/>
    <mergeCell ref="B12:E12"/>
    <mergeCell ref="B5:F5"/>
    <mergeCell ref="B9:E9"/>
    <mergeCell ref="B10:E10"/>
    <mergeCell ref="B11:E11"/>
  </mergeCells>
  <printOptions/>
  <pageMargins left="0.75" right="0.75" top="1" bottom="1" header="0.5" footer="0.5"/>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Земскова</dc:creator>
  <cp:keywords/>
  <dc:description/>
  <cp:lastModifiedBy>user</cp:lastModifiedBy>
  <cp:lastPrinted>2010-11-12T08:52:47Z</cp:lastPrinted>
  <dcterms:created xsi:type="dcterms:W3CDTF">2006-10-06T05:49:06Z</dcterms:created>
  <dcterms:modified xsi:type="dcterms:W3CDTF">2010-11-28T18:01:08Z</dcterms:modified>
  <cp:category/>
  <cp:version/>
  <cp:contentType/>
  <cp:contentStatus/>
</cp:coreProperties>
</file>